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 01 - TO Hradec Králové" sheetId="2" r:id="rId2"/>
    <sheet name="SO 02 - TO Týniště nad Or..." sheetId="3" r:id="rId3"/>
    <sheet name="SO 03 - TO Náchod" sheetId="4" r:id="rId4"/>
    <sheet name="SO 04 - TO Trutnov" sheetId="5" r:id="rId5"/>
    <sheet name="SO 05 - TO Stará Paka" sheetId="6" r:id="rId6"/>
    <sheet name="SO 06 - TO Jičín" sheetId="7" r:id="rId7"/>
    <sheet name="SO 07 - TO Chlumec nad Ci..." sheetId="8" r:id="rId8"/>
    <sheet name="SO 08 - TO Ostroměř" sheetId="9" r:id="rId9"/>
  </sheets>
  <definedNames>
    <definedName name="_xlnm.Print_Area" localSheetId="0">'Rekapitulace zakázky'!$D$4:$AO$36,'Rekapitulace zakázky'!$C$42:$AQ$63</definedName>
    <definedName name="_xlnm.Print_Titles" localSheetId="0">'Rekapitulace zakázky'!$52:$52</definedName>
    <definedName name="_xlnm._FilterDatabase" localSheetId="1" hidden="1">'SO 01 - TO Hradec Králové'!$C$80:$K$89</definedName>
    <definedName name="_xlnm.Print_Area" localSheetId="1">'SO 01 - TO Hradec Králové'!$C$45:$J$62,'SO 01 - TO Hradec Králové'!$C$68:$K$89</definedName>
    <definedName name="_xlnm.Print_Titles" localSheetId="1">'SO 01 - TO Hradec Králové'!$80:$80</definedName>
    <definedName name="_xlnm._FilterDatabase" localSheetId="2" hidden="1">'SO 02 - TO Týniště nad Or...'!$C$80:$K$109</definedName>
    <definedName name="_xlnm.Print_Area" localSheetId="2">'SO 02 - TO Týniště nad Or...'!$C$45:$J$62,'SO 02 - TO Týniště nad Or...'!$C$68:$K$109</definedName>
    <definedName name="_xlnm.Print_Titles" localSheetId="2">'SO 02 - TO Týniště nad Or...'!$80:$80</definedName>
    <definedName name="_xlnm._FilterDatabase" localSheetId="3" hidden="1">'SO 03 - TO Náchod'!$C$80:$K$117</definedName>
    <definedName name="_xlnm.Print_Area" localSheetId="3">'SO 03 - TO Náchod'!$C$45:$J$62,'SO 03 - TO Náchod'!$C$68:$K$117</definedName>
    <definedName name="_xlnm.Print_Titles" localSheetId="3">'SO 03 - TO Náchod'!$80:$80</definedName>
    <definedName name="_xlnm._FilterDatabase" localSheetId="4" hidden="1">'SO 04 - TO Trutnov'!$C$80:$K$102</definedName>
    <definedName name="_xlnm.Print_Area" localSheetId="4">'SO 04 - TO Trutnov'!$C$45:$J$62,'SO 04 - TO Trutnov'!$C$68:$K$102</definedName>
    <definedName name="_xlnm.Print_Titles" localSheetId="4">'SO 04 - TO Trutnov'!$80:$80</definedName>
    <definedName name="_xlnm._FilterDatabase" localSheetId="5" hidden="1">'SO 05 - TO Stará Paka'!$C$80:$K$101</definedName>
    <definedName name="_xlnm.Print_Area" localSheetId="5">'SO 05 - TO Stará Paka'!$C$45:$J$62,'SO 05 - TO Stará Paka'!$C$68:$K$101</definedName>
    <definedName name="_xlnm.Print_Titles" localSheetId="5">'SO 05 - TO Stará Paka'!$80:$80</definedName>
    <definedName name="_xlnm._FilterDatabase" localSheetId="6" hidden="1">'SO 06 - TO Jičín'!$C$80:$K$101</definedName>
    <definedName name="_xlnm.Print_Area" localSheetId="6">'SO 06 - TO Jičín'!$C$45:$J$62,'SO 06 - TO Jičín'!$C$68:$K$101</definedName>
    <definedName name="_xlnm.Print_Titles" localSheetId="6">'SO 06 - TO Jičín'!$80:$80</definedName>
    <definedName name="_xlnm._FilterDatabase" localSheetId="7" hidden="1">'SO 07 - TO Chlumec nad Ci...'!$C$80:$K$90</definedName>
    <definedName name="_xlnm.Print_Area" localSheetId="7">'SO 07 - TO Chlumec nad Ci...'!$C$45:$J$62,'SO 07 - TO Chlumec nad Ci...'!$C$68:$K$90</definedName>
    <definedName name="_xlnm.Print_Titles" localSheetId="7">'SO 07 - TO Chlumec nad Ci...'!$80:$80</definedName>
    <definedName name="_xlnm._FilterDatabase" localSheetId="8" hidden="1">'SO 08 - TO Ostroměř'!$C$80:$K$89</definedName>
    <definedName name="_xlnm.Print_Area" localSheetId="8">'SO 08 - TO Ostroměř'!$C$45:$J$62,'SO 08 - TO Ostroměř'!$C$68:$K$89</definedName>
    <definedName name="_xlnm.Print_Titles" localSheetId="8">'SO 08 - TO Ostroměř'!$80:$80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85"/>
  <c r="BH85"/>
  <c r="BG85"/>
  <c r="BF85"/>
  <c r="T85"/>
  <c r="R85"/>
  <c r="P85"/>
  <c r="BI84"/>
  <c r="BH84"/>
  <c r="BG84"/>
  <c r="BF84"/>
  <c r="T84"/>
  <c r="R84"/>
  <c r="P84"/>
  <c r="J78"/>
  <c r="F77"/>
  <c r="F75"/>
  <c r="E73"/>
  <c r="J55"/>
  <c r="F54"/>
  <c r="F52"/>
  <c r="E50"/>
  <c r="J21"/>
  <c r="E21"/>
  <c r="J54"/>
  <c r="J20"/>
  <c r="J18"/>
  <c r="E18"/>
  <c r="F78"/>
  <c r="J17"/>
  <c r="J12"/>
  <c r="J75"/>
  <c r="E7"/>
  <c r="E48"/>
  <c i="8" r="J37"/>
  <c r="J36"/>
  <c i="1" r="AY61"/>
  <c i="8" r="J35"/>
  <c i="1" r="AX61"/>
  <c i="8" r="BI84"/>
  <c r="BH84"/>
  <c r="BG84"/>
  <c r="BF84"/>
  <c r="T84"/>
  <c r="T83"/>
  <c r="T82"/>
  <c r="T81"/>
  <c r="R84"/>
  <c r="R83"/>
  <c r="R82"/>
  <c r="R81"/>
  <c r="P84"/>
  <c r="P83"/>
  <c r="P82"/>
  <c r="P81"/>
  <c i="1" r="AU61"/>
  <c i="8"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7" r="J37"/>
  <c r="J36"/>
  <c i="1" r="AY60"/>
  <c i="7" r="J35"/>
  <c i="1" r="AX60"/>
  <c i="7" r="BI93"/>
  <c r="BH93"/>
  <c r="BG93"/>
  <c r="BF93"/>
  <c r="T93"/>
  <c r="T83"/>
  <c r="T82"/>
  <c r="T81"/>
  <c r="R93"/>
  <c r="R83"/>
  <c r="R82"/>
  <c r="R81"/>
  <c r="P93"/>
  <c r="P83"/>
  <c r="P82"/>
  <c r="P81"/>
  <c i="1" r="AU60"/>
  <c i="7" r="BI87"/>
  <c r="BH87"/>
  <c r="BG87"/>
  <c r="BF87"/>
  <c r="T87"/>
  <c r="R87"/>
  <c r="P87"/>
  <c r="BI84"/>
  <c r="BH84"/>
  <c r="BG84"/>
  <c r="BF84"/>
  <c r="T84"/>
  <c r="R84"/>
  <c r="P84"/>
  <c r="J78"/>
  <c r="F77"/>
  <c r="F75"/>
  <c r="E73"/>
  <c r="J55"/>
  <c r="F54"/>
  <c r="F52"/>
  <c r="E50"/>
  <c r="J21"/>
  <c r="E21"/>
  <c r="J54"/>
  <c r="J20"/>
  <c r="J18"/>
  <c r="E18"/>
  <c r="F78"/>
  <c r="J17"/>
  <c r="J12"/>
  <c r="J75"/>
  <c r="E7"/>
  <c r="E48"/>
  <c i="6" r="J37"/>
  <c r="J36"/>
  <c i="1" r="AY59"/>
  <c i="6" r="J35"/>
  <c i="1" r="AX59"/>
  <c i="6" r="BI84"/>
  <c r="BH84"/>
  <c r="BG84"/>
  <c r="BF84"/>
  <c r="T84"/>
  <c r="T83"/>
  <c r="T82"/>
  <c r="T81"/>
  <c r="R84"/>
  <c r="R83"/>
  <c r="R82"/>
  <c r="R81"/>
  <c r="P84"/>
  <c r="P83"/>
  <c r="P82"/>
  <c r="P81"/>
  <c i="1" r="AU59"/>
  <c i="6" r="J78"/>
  <c r="F77"/>
  <c r="F75"/>
  <c r="E73"/>
  <c r="J55"/>
  <c r="F54"/>
  <c r="F52"/>
  <c r="E50"/>
  <c r="J21"/>
  <c r="E21"/>
  <c r="J77"/>
  <c r="J20"/>
  <c r="J18"/>
  <c r="E18"/>
  <c r="F78"/>
  <c r="J17"/>
  <c r="J12"/>
  <c r="J52"/>
  <c r="E7"/>
  <c r="E71"/>
  <c i="5" r="J37"/>
  <c r="J36"/>
  <c i="1" r="AY58"/>
  <c i="5" r="J35"/>
  <c i="1" r="AX58"/>
  <c i="5"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J78"/>
  <c r="F77"/>
  <c r="F75"/>
  <c r="E73"/>
  <c r="J55"/>
  <c r="F54"/>
  <c r="F52"/>
  <c r="E50"/>
  <c r="J21"/>
  <c r="E21"/>
  <c r="J54"/>
  <c r="J20"/>
  <c r="J18"/>
  <c r="E18"/>
  <c r="F78"/>
  <c r="J17"/>
  <c r="J12"/>
  <c r="J75"/>
  <c r="E7"/>
  <c r="E71"/>
  <c i="4" r="R83"/>
  <c r="R82"/>
  <c r="R81"/>
  <c r="J37"/>
  <c r="J36"/>
  <c i="1" r="AY57"/>
  <c i="4" r="J35"/>
  <c i="1" r="AX57"/>
  <c i="4" r="BI111"/>
  <c r="BH111"/>
  <c r="BG111"/>
  <c r="BF111"/>
  <c r="T111"/>
  <c r="R111"/>
  <c r="P111"/>
  <c r="BI98"/>
  <c r="BH98"/>
  <c r="BG98"/>
  <c r="BF98"/>
  <c r="T98"/>
  <c r="R98"/>
  <c r="P98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3" r="J37"/>
  <c r="J36"/>
  <c i="1" r="AY56"/>
  <c i="3" r="J35"/>
  <c i="1" r="AX56"/>
  <c i="3" r="BI96"/>
  <c r="BH96"/>
  <c r="BG96"/>
  <c r="BF96"/>
  <c r="T96"/>
  <c r="R96"/>
  <c r="P96"/>
  <c r="BI91"/>
  <c r="BH91"/>
  <c r="BG91"/>
  <c r="BF91"/>
  <c r="T91"/>
  <c r="R91"/>
  <c r="P91"/>
  <c r="BI84"/>
  <c r="BH84"/>
  <c r="BG84"/>
  <c r="BF84"/>
  <c r="T84"/>
  <c r="R84"/>
  <c r="P84"/>
  <c r="J78"/>
  <c r="F77"/>
  <c r="F75"/>
  <c r="E73"/>
  <c r="J55"/>
  <c r="F54"/>
  <c r="F52"/>
  <c r="E50"/>
  <c r="J21"/>
  <c r="E21"/>
  <c r="J77"/>
  <c r="J20"/>
  <c r="J18"/>
  <c r="E18"/>
  <c r="F55"/>
  <c r="J17"/>
  <c r="J12"/>
  <c r="J75"/>
  <c r="E7"/>
  <c r="E71"/>
  <c i="2" r="J37"/>
  <c r="J36"/>
  <c i="1" r="AY55"/>
  <c i="2" r="J35"/>
  <c i="1" r="AX55"/>
  <c i="2" r="BI84"/>
  <c r="BH84"/>
  <c r="BG84"/>
  <c r="BF84"/>
  <c r="T84"/>
  <c r="T83"/>
  <c r="T82"/>
  <c r="T81"/>
  <c r="R84"/>
  <c r="R83"/>
  <c r="R82"/>
  <c r="R81"/>
  <c r="P84"/>
  <c r="P83"/>
  <c r="P82"/>
  <c r="P81"/>
  <c i="1" r="AU55"/>
  <c i="2" r="J78"/>
  <c r="F77"/>
  <c r="F75"/>
  <c r="E73"/>
  <c r="J55"/>
  <c r="F54"/>
  <c r="F52"/>
  <c r="E50"/>
  <c r="J21"/>
  <c r="E21"/>
  <c r="J54"/>
  <c r="J20"/>
  <c r="J18"/>
  <c r="E18"/>
  <c r="F78"/>
  <c r="J17"/>
  <c r="J12"/>
  <c r="J52"/>
  <c r="E7"/>
  <c r="E71"/>
  <c i="1" r="L50"/>
  <c r="AM50"/>
  <c r="AM49"/>
  <c r="L49"/>
  <c r="AM47"/>
  <c r="L47"/>
  <c r="L45"/>
  <c r="L44"/>
  <c i="2" r="BK84"/>
  <c r="F37"/>
  <c i="1" r="BD55"/>
  <c i="2" r="F34"/>
  <c i="1" r="BA55"/>
  <c i="3" r="BK91"/>
  <c i="4" r="J84"/>
  <c r="BK111"/>
  <c i="5" r="BK88"/>
  <c r="J88"/>
  <c r="BK91"/>
  <c r="J99"/>
  <c i="6" r="F36"/>
  <c i="1" r="BC59"/>
  <c i="7" r="BK87"/>
  <c r="J93"/>
  <c r="J87"/>
  <c i="8" r="J84"/>
  <c r="J34"/>
  <c i="1" r="AW61"/>
  <c i="2" r="J84"/>
  <c r="F36"/>
  <c i="1" r="BC55"/>
  <c i="3" r="BK96"/>
  <c r="J91"/>
  <c r="J84"/>
  <c i="4" r="J111"/>
  <c i="5" r="J91"/>
  <c r="BK95"/>
  <c r="J84"/>
  <c i="6" r="BK84"/>
  <c r="F34"/>
  <c i="1" r="BA59"/>
  <c i="7" r="BK84"/>
  <c r="J84"/>
  <c i="8" r="F37"/>
  <c i="1" r="BD61"/>
  <c i="9" r="J84"/>
  <c r="BK84"/>
  <c r="J85"/>
  <c i="8" r="F35"/>
  <c i="1" r="BB61"/>
  <c r="AS54"/>
  <c i="2" r="F35"/>
  <c i="1" r="BB55"/>
  <c i="3" r="BK84"/>
  <c r="J96"/>
  <c i="4" r="J98"/>
  <c r="BK98"/>
  <c r="BK84"/>
  <c i="5" r="BK99"/>
  <c r="J95"/>
  <c r="BK84"/>
  <c i="6" r="J84"/>
  <c r="F37"/>
  <c i="1" r="BD59"/>
  <c i="6" r="F35"/>
  <c i="1" r="BB59"/>
  <c i="7" r="BK93"/>
  <c i="8" r="BK84"/>
  <c r="F36"/>
  <c i="1" r="BC61"/>
  <c i="9" r="BK85"/>
  <c i="3" l="1" r="BK83"/>
  <c r="J83"/>
  <c r="J61"/>
  <c r="T83"/>
  <c r="T82"/>
  <c r="T81"/>
  <c i="4" r="T83"/>
  <c r="T82"/>
  <c r="T81"/>
  <c i="5" r="BK83"/>
  <c r="J83"/>
  <c r="J61"/>
  <c r="T83"/>
  <c r="T82"/>
  <c r="T81"/>
  <c r="R83"/>
  <c r="R82"/>
  <c r="R81"/>
  <c i="3" r="P83"/>
  <c r="P82"/>
  <c r="P81"/>
  <c i="1" r="AU56"/>
  <c i="4" r="P83"/>
  <c r="P82"/>
  <c r="P81"/>
  <c i="1" r="AU57"/>
  <c i="3" r="R83"/>
  <c r="R82"/>
  <c r="R81"/>
  <c i="4" r="BK83"/>
  <c r="J83"/>
  <c r="J61"/>
  <c i="5" r="P83"/>
  <c r="P82"/>
  <c r="P81"/>
  <c i="1" r="AU58"/>
  <c i="9" r="BK83"/>
  <c r="J83"/>
  <c r="J61"/>
  <c r="P83"/>
  <c r="P82"/>
  <c r="P81"/>
  <c i="1" r="AU62"/>
  <c i="9" r="R83"/>
  <c r="R82"/>
  <c r="R81"/>
  <c r="T83"/>
  <c r="T82"/>
  <c r="T81"/>
  <c i="2" r="BK83"/>
  <c r="J83"/>
  <c r="J61"/>
  <c i="6" r="BK83"/>
  <c r="J83"/>
  <c r="J61"/>
  <c i="7" r="BK83"/>
  <c r="J83"/>
  <c r="J61"/>
  <c i="8" r="BK83"/>
  <c r="J83"/>
  <c r="J61"/>
  <c i="9" r="BE84"/>
  <c r="J52"/>
  <c r="J77"/>
  <c r="BE85"/>
  <c r="F55"/>
  <c r="E71"/>
  <c i="7" r="BK82"/>
  <c r="J82"/>
  <c r="J60"/>
  <c i="8" r="J54"/>
  <c r="F55"/>
  <c r="BE84"/>
  <c r="J52"/>
  <c r="E48"/>
  <c i="7" r="J52"/>
  <c r="F55"/>
  <c r="J77"/>
  <c r="BE84"/>
  <c r="BE93"/>
  <c r="E71"/>
  <c r="BE87"/>
  <c i="5" r="BK82"/>
  <c r="J82"/>
  <c r="J60"/>
  <c i="6" r="F55"/>
  <c r="J75"/>
  <c r="BE84"/>
  <c r="J54"/>
  <c r="E48"/>
  <c i="5" r="E48"/>
  <c r="F55"/>
  <c r="J77"/>
  <c r="BE88"/>
  <c r="J52"/>
  <c r="BE84"/>
  <c r="BE99"/>
  <c r="BE91"/>
  <c r="BE95"/>
  <c i="3" r="BK82"/>
  <c r="J82"/>
  <c r="J60"/>
  <c i="4" r="E48"/>
  <c r="J52"/>
  <c r="J54"/>
  <c r="BE98"/>
  <c r="F55"/>
  <c r="BE111"/>
  <c r="BE84"/>
  <c i="3" r="E48"/>
  <c r="J54"/>
  <c r="BE91"/>
  <c r="BE96"/>
  <c i="2" r="BK82"/>
  <c r="J82"/>
  <c r="J60"/>
  <c i="3" r="F78"/>
  <c r="BE84"/>
  <c r="J52"/>
  <c i="2" r="F55"/>
  <c r="J75"/>
  <c r="J77"/>
  <c r="E48"/>
  <c r="BE84"/>
  <c i="3" r="F34"/>
  <c i="1" r="BA56"/>
  <c i="3" r="F35"/>
  <c i="1" r="BB56"/>
  <c i="4" r="F37"/>
  <c i="1" r="BD57"/>
  <c i="5" r="F37"/>
  <c i="1" r="BD58"/>
  <c i="5" r="F36"/>
  <c i="1" r="BC58"/>
  <c i="7" r="F37"/>
  <c i="1" r="BD60"/>
  <c i="7" r="F35"/>
  <c i="1" r="BB60"/>
  <c i="9" r="F34"/>
  <c i="1" r="BA62"/>
  <c i="9" r="F35"/>
  <c i="1" r="BB62"/>
  <c i="2" r="J34"/>
  <c i="1" r="AW55"/>
  <c i="3" r="F37"/>
  <c i="1" r="BD56"/>
  <c i="4" r="F36"/>
  <c i="1" r="BC57"/>
  <c i="4" r="F34"/>
  <c i="1" r="BA57"/>
  <c i="5" r="F35"/>
  <c i="1" r="BB58"/>
  <c i="5" r="J34"/>
  <c i="1" r="AW58"/>
  <c i="6" r="J33"/>
  <c i="1" r="AV59"/>
  <c i="7" r="F36"/>
  <c i="1" r="BC60"/>
  <c i="8" r="F34"/>
  <c i="1" r="BA61"/>
  <c i="9" r="F37"/>
  <c i="1" r="BD62"/>
  <c i="2" r="J33"/>
  <c i="1" r="AV55"/>
  <c i="3" r="J34"/>
  <c i="1" r="AW56"/>
  <c i="3" r="F36"/>
  <c i="1" r="BC56"/>
  <c i="4" r="J34"/>
  <c i="1" r="AW57"/>
  <c i="4" r="F35"/>
  <c i="1" r="BB57"/>
  <c i="5" r="F34"/>
  <c i="1" r="BA58"/>
  <c i="6" r="J34"/>
  <c i="1" r="AW59"/>
  <c i="7" r="F34"/>
  <c i="1" r="BA60"/>
  <c i="7" r="J34"/>
  <c i="1" r="AW60"/>
  <c i="8" r="F33"/>
  <c i="1" r="AZ61"/>
  <c i="9" r="F36"/>
  <c i="1" r="BC62"/>
  <c i="9" r="J34"/>
  <c i="1" r="AW62"/>
  <c i="4" l="1" r="BK82"/>
  <c r="J82"/>
  <c r="J60"/>
  <c i="8" r="BK82"/>
  <c r="J82"/>
  <c r="J60"/>
  <c i="6" r="BK82"/>
  <c r="J82"/>
  <c r="J60"/>
  <c i="9" r="BK82"/>
  <c r="J82"/>
  <c r="J60"/>
  <c i="7" r="BK81"/>
  <c r="J81"/>
  <c i="5" r="BK81"/>
  <c r="J81"/>
  <c r="J59"/>
  <c i="3" r="BK81"/>
  <c r="J81"/>
  <c i="2" r="BK81"/>
  <c r="J81"/>
  <c i="1" r="AU54"/>
  <c r="AT55"/>
  <c i="3" r="F33"/>
  <c i="1" r="AZ56"/>
  <c i="5" r="J33"/>
  <c i="1" r="AV58"/>
  <c r="AT58"/>
  <c i="7" r="F33"/>
  <c i="1" r="AZ60"/>
  <c r="BA54"/>
  <c r="W30"/>
  <c r="BC54"/>
  <c r="W32"/>
  <c i="2" r="J30"/>
  <c i="1" r="AG55"/>
  <c i="3" r="J33"/>
  <c i="1" r="AV56"/>
  <c r="AT56"/>
  <c i="4" r="F33"/>
  <c i="1" r="AZ57"/>
  <c r="AT59"/>
  <c i="7" r="J33"/>
  <c i="1" r="AV60"/>
  <c r="AT60"/>
  <c i="9" r="J33"/>
  <c i="1" r="AV62"/>
  <c r="AT62"/>
  <c i="2" r="F33"/>
  <c i="1" r="AZ55"/>
  <c i="4" r="J33"/>
  <c i="1" r="AV57"/>
  <c r="AT57"/>
  <c i="6" r="F33"/>
  <c i="1" r="AZ59"/>
  <c i="8" r="J33"/>
  <c i="1" r="AV61"/>
  <c r="AT61"/>
  <c r="BD54"/>
  <c r="W33"/>
  <c i="3" r="J30"/>
  <c i="1" r="AG56"/>
  <c i="5" r="F33"/>
  <c i="1" r="AZ58"/>
  <c i="7" r="J30"/>
  <c i="1" r="AG60"/>
  <c i="9" r="F33"/>
  <c i="1" r="AZ62"/>
  <c r="BB54"/>
  <c r="W31"/>
  <c i="4" l="1" r="BK81"/>
  <c r="J81"/>
  <c i="6" r="BK81"/>
  <c r="J81"/>
  <c i="8" r="BK81"/>
  <c r="J81"/>
  <c i="9" r="BK81"/>
  <c r="J81"/>
  <c r="J59"/>
  <c i="1" r="AN60"/>
  <c i="7" r="J59"/>
  <c r="J39"/>
  <c i="1" r="AN56"/>
  <c i="3" r="J59"/>
  <c i="2" r="J39"/>
  <c r="J59"/>
  <c i="3" r="J39"/>
  <c i="1" r="AN55"/>
  <c i="4" r="J30"/>
  <c i="1" r="AG57"/>
  <c i="6" r="J30"/>
  <c i="1" r="AG59"/>
  <c i="5" r="J30"/>
  <c i="1" r="AG58"/>
  <c r="AN58"/>
  <c r="AX54"/>
  <c i="8" r="J30"/>
  <c i="1" r="AG61"/>
  <c r="AY54"/>
  <c r="AZ54"/>
  <c r="W29"/>
  <c r="AW54"/>
  <c r="AK30"/>
  <c i="8" l="1" r="J39"/>
  <c i="4" r="J39"/>
  <c r="J59"/>
  <c i="8" r="J59"/>
  <c i="6" r="J39"/>
  <c r="J59"/>
  <c i="5" r="J39"/>
  <c i="1" r="AN59"/>
  <c r="AN57"/>
  <c r="AN61"/>
  <c i="9" r="J30"/>
  <c i="1" r="AG62"/>
  <c r="AG54"/>
  <c r="AK26"/>
  <c r="AV54"/>
  <c r="AK29"/>
  <c r="AK35"/>
  <c i="9" l="1" r="J39"/>
  <c i="1" r="AN62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<sst xmlns="http://schemas.openxmlformats.org/spreadsheetml/2006/main">
  <si>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</si>
  <si>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</si>
  <si>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</si>
  <si>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</si>
  <si>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</si>
  <si>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{8c6d0b8e-0d49-470a-b8f0-6fccae3b3f85}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</si>
  <si>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</si>
  <si>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</si>
  <si>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</si>
  <si>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</si>
  <si>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</si>
  <si>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</si>
  <si>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</si>
  <si>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</si>
  <si>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2024_4_11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</si>
  <si>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</si>
  <si>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</si>
  <si>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Reprofilace příkopů a výřez vegetace u ST HKR</t>
  </si>
  <si>
    <t>KSO:</t>
  </si>
  <si>
    <t/>
  </si>
  <si>
    <t>CC-CZ:</t>
  </si>
  <si>
    <t>Místo:</t>
  </si>
  <si>
    <t>Obvod ST Hradec Králové</t>
  </si>
  <si>
    <t>Datum:</t>
  </si>
  <si>
    <t>11. 4. 2024</t>
  </si>
  <si>
    <t>Zadavatel:</t>
  </si>
  <si>
    <t>IČ:</t>
  </si>
  <si>
    <t>Správa železnic, s.o.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</si>
  <si>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</si>
  <si>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</si>
  <si>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</si>
  <si>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</si>
  <si>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</si>
  <si>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</si>
  <si>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</si>
  <si>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ST Hradec Králové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</si>
  <si>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</si>
  <si>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</si>
  <si>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</si>
  <si>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</si>
  <si>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</si>
  <si>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</si>
  <si>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</si>
  <si>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</si>
  <si>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</si>
  <si>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</si>
  <si>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</si>
  <si>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</si>
  <si>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</si>
  <si>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</si>
  <si>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</si>
  <si>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</si>
  <si>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</si>
  <si>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</si>
  <si>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</si>
  <si>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</si>
  <si>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</si>
  <si>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</si>
  <si>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</si>
  <si>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</si>
  <si>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</si>
  <si>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</si>
  <si>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</si>
  <si>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</si>
  <si>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</si>
  <si>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</si>
  <si>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</si>
  <si>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</si>
  <si>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</si>
  <si>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</si>
  <si>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</si>
  <si>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</si>
  <si>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</si>
  <si>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</si>
  <si>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</si>
  <si>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</si>
  <si>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</si>
  <si>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</si>
  <si>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TO Hradec Králové</t>
  </si>
  <si>
    <t>STA</t>
  </si>
  <si>
    <t>1</t>
  </si>
  <si>
    <t>{ba9fa83f-7b14-40fa-bbf9-99ba97c48e6f}</t>
  </si>
  <si>
    <t>2</t>
  </si>
  <si>
    <t>SO 02</t>
  </si>
  <si>
    <t>TO Týniště nad Orlicí</t>
  </si>
  <si>
    <t>{8294dd3a-f940-467c-833c-a81ce34c84b9}</t>
  </si>
  <si>
    <t>SO 03</t>
  </si>
  <si>
    <t>TO Náchod</t>
  </si>
  <si>
    <t>{6a1bb0aa-48e6-4170-9c2a-dcf540679c26}</t>
  </si>
  <si>
    <t>SO 04</t>
  </si>
  <si>
    <t>TO Trutnov</t>
  </si>
  <si>
    <t>{c0e3961f-bb75-4a3f-ac27-1addca107e53}</t>
  </si>
  <si>
    <t>SO 05</t>
  </si>
  <si>
    <t>TO Stará Paka</t>
  </si>
  <si>
    <t>{cbe75616-582d-4fc0-9bfe-62f593482cad}</t>
  </si>
  <si>
    <t>SO 06</t>
  </si>
  <si>
    <t>TO Jičín</t>
  </si>
  <si>
    <t>{3b27e70d-ac55-4417-b58c-ba15b3dee2a6}</t>
  </si>
  <si>
    <t>SO 07</t>
  </si>
  <si>
    <t>TO Chlumec nad Cidlinou</t>
  </si>
  <si>
    <t>{b8942bd0-4599-4a57-82ce-24f66c2a0fee}</t>
  </si>
  <si>
    <t>SO 08</t>
  </si>
  <si>
    <t>TO Ostroměř</t>
  </si>
  <si>
    <t>{35429b38-2c76-4075-9c6e-4f277e203e2b}</t>
  </si>
  <si>
    <t>KRYCÍ LIST SOUPISU PRACÍ</t>
  </si>
  <si>
    <t>Objekt:</t>
  </si>
  <si>
    <t>SO 01 - TO Hradec Králové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</si>
  <si>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</si>
  <si>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</si>
  <si>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</si>
  <si>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</si>
  <si>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</si>
  <si>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</si>
  <si>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</si>
  <si>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</si>
  <si>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</si>
  <si>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</si>
  <si>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</si>
  <si>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</si>
  <si>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</si>
  <si>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</si>
  <si>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</si>
  <si>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</si>
  <si>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</si>
  <si>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</si>
  <si>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</si>
  <si>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</si>
  <si>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</si>
  <si>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</si>
  <si>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</si>
  <si>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</si>
  <si>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</si>
  <si>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5914015010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</si>
  <si>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</si>
  <si>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m3</t>
  </si>
  <si>
    <t>Sborník UOŽI 01 2024</t>
  </si>
  <si>
    <t>4</t>
  </si>
  <si>
    <t>-269123582</t>
  </si>
  <si>
    <t>VV</t>
  </si>
  <si>
    <t>"TÚ Smiřice - Jaroměř</t>
  </si>
  <si>
    <t>18,118"km 29,727 - 30,026 vpravo</t>
  </si>
  <si>
    <t>21,208"km 29,900 - 30,250 vlevo</t>
  </si>
  <si>
    <t>5,090"km 37,042 - 37,126 vpravo</t>
  </si>
  <si>
    <t>Součet</t>
  </si>
  <si>
    <t>SO 02 - TO Týniště nad Orlicí</t>
  </si>
  <si>
    <t>5904005010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</si>
  <si>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</si>
  <si>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m2</t>
  </si>
  <si>
    <t>-2112218399</t>
  </si>
  <si>
    <t>žst. Týniště nad Orl. - obvod st I.</t>
  </si>
  <si>
    <t>2710"km 49,715-50,317 vlevo a vpravo</t>
  </si>
  <si>
    <t>TÚ Rychnov nad Kněžnou - Solnice</t>
  </si>
  <si>
    <t>1500"km 8,900-9,200 vlevo a vpravo</t>
  </si>
  <si>
    <t>780"km 9,720-9,850 vlevo a vpravo</t>
  </si>
  <si>
    <t>5904010010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</si>
  <si>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</si>
  <si>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-1709776494</t>
  </si>
  <si>
    <t>3</t>
  </si>
  <si>
    <t>-1245613854</t>
  </si>
  <si>
    <t xml:space="preserve">"TÚ Vamberk - Rokytnice v Orl.h. </t>
  </si>
  <si>
    <t>10,099"km 8,600 - 8,800 vlevo</t>
  </si>
  <si>
    <t>3,030"km 16,030 - 16,090 vpravo</t>
  </si>
  <si>
    <t>8,079"km 16,120 - 16,280 vpravo</t>
  </si>
  <si>
    <t>TÚ Újezd u Chocně - Čermná n. Orl.</t>
  </si>
  <si>
    <t>10"km 5,293 - 5,503 vlevo</t>
  </si>
  <si>
    <t>13"km 5,943 - 6,231 vlevo</t>
  </si>
  <si>
    <t>6"km 7,346 - 7,529 vlevo</t>
  </si>
  <si>
    <t>4"km 7,280 - 7,346 vlevo</t>
  </si>
  <si>
    <t>TÚ Choceň - Újezd u Chocně</t>
  </si>
  <si>
    <t>17"km 3,508 - 3,790 vlevo</t>
  </si>
  <si>
    <t>16" km 5,670 - 5,943 vlevo</t>
  </si>
  <si>
    <t>SO 03 - TO Náchod</t>
  </si>
  <si>
    <t>-44432570</t>
  </si>
  <si>
    <t>TÚ Bohuslavice - Nové Město</t>
  </si>
  <si>
    <t>323,52"km 46,190 - 46,243 vpravo</t>
  </si>
  <si>
    <t>885,02"km 46,180 - 46,305 vlevo</t>
  </si>
  <si>
    <t>TÚ Václavice - Náchod</t>
  </si>
  <si>
    <t>532,65"km 59,280 - 59,445 vlevo</t>
  </si>
  <si>
    <t>258,81"km 59,460 - 59,540 vlevo</t>
  </si>
  <si>
    <t>646,62"km 59,175 - 59,250 vlevo</t>
  </si>
  <si>
    <t>655,55"km 59,745 - 59,950 vlevo</t>
  </si>
  <si>
    <t>TÚ Teplice - Meziměstí</t>
  </si>
  <si>
    <t>5153,72"km 83,000 - 83,800 vpravo</t>
  </si>
  <si>
    <t>Olivětín</t>
  </si>
  <si>
    <t>6553,08"km 6,850 - 7,090 vpravo</t>
  </si>
  <si>
    <t>-1539057596</t>
  </si>
  <si>
    <t>-341903775</t>
  </si>
  <si>
    <t>"TÚ Bohuslavice - Nové Město n. M.</t>
  </si>
  <si>
    <t>9"km 41,910 - 42,410 vlevo</t>
  </si>
  <si>
    <t>2,885"km 43,210 - 43,375 vpravo</t>
  </si>
  <si>
    <t>7,42"km 47,925 - 48,190 vlevo</t>
  </si>
  <si>
    <t>5,985"km 47,945 - 48,230 vpravo</t>
  </si>
  <si>
    <t>SO 04 - TO Trutnov</t>
  </si>
  <si>
    <t>1339394296</t>
  </si>
  <si>
    <t>nz. Chvaleč</t>
  </si>
  <si>
    <t>2500"km 8,670 - 8,880 vpravo</t>
  </si>
  <si>
    <t>874356866</t>
  </si>
  <si>
    <t>5904020010</t>
  </si>
  <si>
    <t>Vyřezání křovin porost řídký 1 až 5 kusů stonků na m2 plochy sklon terénu do 1:2 Poznámka: 1. V cenách jsou započteny náklady na vyřezání a likvidaci výřezu štěpkováním nebo jeho naložení na dopravní prostředek a uložení na skládku. 2. V cenách nejsou obsaženy náklady na dopravu a skládkovné.</t>
  </si>
  <si>
    <t>-1937455434</t>
  </si>
  <si>
    <t>Nz. Chvaleč</t>
  </si>
  <si>
    <t>300"km 8,740-8,810 vpravo</t>
  </si>
  <si>
    <t>5904020110</t>
  </si>
  <si>
    <t>Vyřezání křovin porost hustý 6 a více kusů stonků na m2 plochy sklon terénu do 1:2 Poznámka: 1. V cenách jsou započteny náklady na vyřezání a likvidaci výřezu štěpkováním nebo jeho naložení na dopravní prostředek a uložení na skládku. 2. V cenách nejsou obsaženy náklady na dopravu a skládkovné.</t>
  </si>
  <si>
    <t>583244600</t>
  </si>
  <si>
    <t>Trutnov střed - Chvaleč</t>
  </si>
  <si>
    <t>500"km 1,240-1,315 vleva a vpravo</t>
  </si>
  <si>
    <t>-2095737988</t>
  </si>
  <si>
    <t>"TÚ Trutnov hl. n. - Trutnov střed</t>
  </si>
  <si>
    <t>10"km 125,850-126,180 vlevo</t>
  </si>
  <si>
    <t>SO 05 - TO Stará Paka</t>
  </si>
  <si>
    <t>-2117617180</t>
  </si>
  <si>
    <t>TÚ Martinice v Krk.-Kunčice/L</t>
  </si>
  <si>
    <t>40"km 94,200-94,525 vlevo</t>
  </si>
  <si>
    <t>TÚ Bílá Třemešná-Mostek</t>
  </si>
  <si>
    <t>1,62"km 60,415-60,435 vlevo</t>
  </si>
  <si>
    <t>0,40"km 60,690-60,695 vlevo</t>
  </si>
  <si>
    <t>10"km 61,050-61,250 vlevo</t>
  </si>
  <si>
    <t>5,70"km 66,890-67,000 vlevo</t>
  </si>
  <si>
    <t>TÚ Mostek - Horka u St. Paky</t>
  </si>
  <si>
    <t>11,40"km 69,190-69,410 vlevo</t>
  </si>
  <si>
    <t>10"km 70,380-70,520 vlevo</t>
  </si>
  <si>
    <t>13,13"km 71,400-71,780 vlevo</t>
  </si>
  <si>
    <t>5,18"km 72,620-72,770 vlevo</t>
  </si>
  <si>
    <t>1,21"km 72,920-72,935 vlevo</t>
  </si>
  <si>
    <t>10"km 73,680-73,850 vlevo</t>
  </si>
  <si>
    <t>10"km 74,770-74,810 vlevo</t>
  </si>
  <si>
    <t>20"km 74,520-74,730 vlevo</t>
  </si>
  <si>
    <t>SO 06 - TO Jičín</t>
  </si>
  <si>
    <t>277057311</t>
  </si>
  <si>
    <t>TÚ Jičín - Libuň</t>
  </si>
  <si>
    <t>100"km 6,520 - 6,600 vpravo - keře v příkopu</t>
  </si>
  <si>
    <t>276359811</t>
  </si>
  <si>
    <t>21,926"km 6,520 - 6,720 vpravo</t>
  </si>
  <si>
    <t>TÚ výhybna Baroušov - žst. Kopidlno</t>
  </si>
  <si>
    <t>8,588"km 30,700 - 31,170 vlevo</t>
  </si>
  <si>
    <t>5914015020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</si>
  <si>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</si>
  <si>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962225078</t>
  </si>
  <si>
    <t>128"km 2,000-2,300 vlevo a vpravo</t>
  </si>
  <si>
    <t>72"km 7,400-7,560 vpravo</t>
  </si>
  <si>
    <t>73"km 9,150-9,500 vpravo</t>
  </si>
  <si>
    <t>TÚ Jičín - Butoves</t>
  </si>
  <si>
    <t>42"km 13,060-13,200</t>
  </si>
  <si>
    <t>88"km 13,900-14,100 vlevo a vpravo</t>
  </si>
  <si>
    <t>SO 07 - TO Chlumec nad Cidlinou</t>
  </si>
  <si>
    <t>-1555785261</t>
  </si>
  <si>
    <t>TÚ Sány - Dobšice</t>
  </si>
  <si>
    <t>60"km 5,510 - 5,710 vpravo - oddrnování v šíři 1,5 m do hloubky 0,2 m s odhozem 3 m</t>
  </si>
  <si>
    <t>85" km 5,720 - 6, 000 vlevo - čistění v šíři 1,5 m, do hloubky 0,2 s odhozem 3 m</t>
  </si>
  <si>
    <t>TÚ Choťovice - Převýšov</t>
  </si>
  <si>
    <t>350"km 14, 800 - 15, 520 vlevo - čištění v šíři 2 m, do hloubky 0,25 m, s odhozem 6 m a odstraněním kořenů</t>
  </si>
  <si>
    <t>SO 08 - TO Ostroměř</t>
  </si>
  <si>
    <t>-601112402</t>
  </si>
  <si>
    <t>5904020120</t>
  </si>
  <si>
    <t>Vyřezání křovin porost hustý 6 a více kusů stonků na m2 plochy sklon terénu přes 1:2 Poznámka: 1. V cenách jsou započteny náklady na vyřezání a likvidaci výřezu štěpkováním nebo jeho naložení na dopravní prostředek a uložení na skládku. 2. V cenách nejsou obsaženy náklady na dopravu a skládkovné.</t>
  </si>
  <si>
    <t>-1373645599</t>
  </si>
  <si>
    <t>TÚ Hoříněvec - Račice</t>
  </si>
  <si>
    <t>250+300"km 5,700-5,800 vlevo a vpravo</t>
  </si>
  <si>
    <t>436+395"km 4,900-5,300 vlevo a vpravo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</si>
</sst>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jpg" /><Relationship Id="rId2" Type="http://schemas.openxmlformats.org/officeDocument/2006/relationships/image" Target="../media/image21.jpg" /><Relationship Id="rId3" Type="http://schemas.openxmlformats.org/officeDocument/2006/relationships/image" Target="../media/image2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jpg" /><Relationship Id="rId2" Type="http://schemas.openxmlformats.org/officeDocument/2006/relationships/image" Target="../media/image25.jpg" /><Relationship Id="rId3" Type="http://schemas.openxmlformats.org/officeDocument/2006/relationships/image" Target="../media/image2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jpg" /><Relationship Id="rId2" Type="http://schemas.openxmlformats.org/officeDocument/2006/relationships/image" Target="../media/image29.jpg" /><Relationship Id="rId3" Type="http://schemas.openxmlformats.org/officeDocument/2006/relationships/image" Target="../media/image3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32.jpg" /><Relationship Id="rId2" Type="http://schemas.openxmlformats.org/officeDocument/2006/relationships/image" Target="../media/image33.jpg" /><Relationship Id="rId3" Type="http://schemas.openxmlformats.org/officeDocument/2006/relationships/image" Target="../media/image3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135255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44</xdr:row>
      <xdr:rowOff>67945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70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70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70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70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70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70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70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47</xdr:row>
      <xdr:rowOff>1270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70</xdr:row>
      <xdr:rowOff>1270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2024_4_11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Reprofilace příkopů a výřez vegetace u ST HKR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Obvod ST Hradec Králové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11. 4. 2024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s.o.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ST Hradec Králové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ROUND(SUM(AG55:AG62),2)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ROUND(SUM(AS55:AS62),2)</f>
        <v>0</v>
      </c>
      <c r="AT54" s="106">
        <f>ROUND(SUM(AV54:AW54),2)</f>
        <v>0</v>
      </c>
      <c r="AU54" s="107">
        <f>ROUND(SUM(AU55:AU62),5)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ROUND(SUM(AZ55:AZ62),2)</f>
        <v>0</v>
      </c>
      <c r="BA54" s="106">
        <f>ROUND(SUM(BA55:BA62),2)</f>
        <v>0</v>
      </c>
      <c r="BB54" s="106">
        <f>ROUND(SUM(BB55:BB62),2)</f>
        <v>0</v>
      </c>
      <c r="BC54" s="106">
        <f>ROUND(SUM(BC55:BC62),2)</f>
        <v>0</v>
      </c>
      <c r="BD54" s="108">
        <f>ROUND(SUM(BD55:BD62),2)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01 - TO Hradec Králové'!J30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'SO 01 - TO Hradec Králové'!P81</f>
        <v>0</v>
      </c>
      <c r="AV55" s="120">
        <f>'SO 01 - TO Hradec Králové'!J33</f>
        <v>0</v>
      </c>
      <c r="AW55" s="120">
        <f>'SO 01 - TO Hradec Králové'!J34</f>
        <v>0</v>
      </c>
      <c r="AX55" s="120">
        <f>'SO 01 - TO Hradec Králové'!J35</f>
        <v>0</v>
      </c>
      <c r="AY55" s="120">
        <f>'SO 01 - TO Hradec Králové'!J36</f>
        <v>0</v>
      </c>
      <c r="AZ55" s="120">
        <f>'SO 01 - TO Hradec Králové'!F33</f>
        <v>0</v>
      </c>
      <c r="BA55" s="120">
        <f>'SO 01 - TO Hradec Králové'!F34</f>
        <v>0</v>
      </c>
      <c r="BB55" s="120">
        <f>'SO 01 - TO Hradec Králové'!F35</f>
        <v>0</v>
      </c>
      <c r="BC55" s="120">
        <f>'SO 01 - TO Hradec Králové'!F36</f>
        <v>0</v>
      </c>
      <c r="BD55" s="122">
        <f>'SO 01 - TO Hradec Králové'!F37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02 - TO Týniště nad Or...'!J30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'SO 02 - TO Týniště nad Or...'!P81</f>
        <v>0</v>
      </c>
      <c r="AV56" s="120">
        <f>'SO 02 - TO Týniště nad Or...'!J33</f>
        <v>0</v>
      </c>
      <c r="AW56" s="120">
        <f>'SO 02 - TO Týniště nad Or...'!J34</f>
        <v>0</v>
      </c>
      <c r="AX56" s="120">
        <f>'SO 02 - TO Týniště nad Or...'!J35</f>
        <v>0</v>
      </c>
      <c r="AY56" s="120">
        <f>'SO 02 - TO Týniště nad Or...'!J36</f>
        <v>0</v>
      </c>
      <c r="AZ56" s="120">
        <f>'SO 02 - TO Týniště nad Or...'!F33</f>
        <v>0</v>
      </c>
      <c r="BA56" s="120">
        <f>'SO 02 - TO Týniště nad Or...'!F34</f>
        <v>0</v>
      </c>
      <c r="BB56" s="120">
        <f>'SO 02 - TO Týniště nad Or...'!F35</f>
        <v>0</v>
      </c>
      <c r="BC56" s="120">
        <f>'SO 02 - TO Týniště nad Or...'!F36</f>
        <v>0</v>
      </c>
      <c r="BD56" s="122">
        <f>'SO 02 - TO Týniště nad Or...'!F37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7" customFormat="1" ht="16.5" customHeight="1">
      <c r="A57" s="111" t="s">
        <v>76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03 - TO Náchod'!J30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79</v>
      </c>
      <c r="AR57" s="118"/>
      <c r="AS57" s="119">
        <v>0</v>
      </c>
      <c r="AT57" s="120">
        <f>ROUND(SUM(AV57:AW57),2)</f>
        <v>0</v>
      </c>
      <c r="AU57" s="121">
        <f>'SO 03 - TO Náchod'!P81</f>
        <v>0</v>
      </c>
      <c r="AV57" s="120">
        <f>'SO 03 - TO Náchod'!J33</f>
        <v>0</v>
      </c>
      <c r="AW57" s="120">
        <f>'SO 03 - TO Náchod'!J34</f>
        <v>0</v>
      </c>
      <c r="AX57" s="120">
        <f>'SO 03 - TO Náchod'!J35</f>
        <v>0</v>
      </c>
      <c r="AY57" s="120">
        <f>'SO 03 - TO Náchod'!J36</f>
        <v>0</v>
      </c>
      <c r="AZ57" s="120">
        <f>'SO 03 - TO Náchod'!F33</f>
        <v>0</v>
      </c>
      <c r="BA57" s="120">
        <f>'SO 03 - TO Náchod'!F34</f>
        <v>0</v>
      </c>
      <c r="BB57" s="120">
        <f>'SO 03 - TO Náchod'!F35</f>
        <v>0</v>
      </c>
      <c r="BC57" s="120">
        <f>'SO 03 - TO Náchod'!F36</f>
        <v>0</v>
      </c>
      <c r="BD57" s="122">
        <f>'SO 03 - TO Náchod'!F37</f>
        <v>0</v>
      </c>
      <c r="BE57" s="7"/>
      <c r="BT57" s="123" t="s">
        <v>80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82</v>
      </c>
    </row>
    <row r="58" s="7" customFormat="1" ht="16.5" customHeight="1">
      <c r="A58" s="111" t="s">
        <v>76</v>
      </c>
      <c r="B58" s="112"/>
      <c r="C58" s="113"/>
      <c r="D58" s="114" t="s">
        <v>89</v>
      </c>
      <c r="E58" s="114"/>
      <c r="F58" s="114"/>
      <c r="G58" s="114"/>
      <c r="H58" s="114"/>
      <c r="I58" s="115"/>
      <c r="J58" s="114" t="s">
        <v>90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04 - TO Trutnov'!J30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79</v>
      </c>
      <c r="AR58" s="118"/>
      <c r="AS58" s="119">
        <v>0</v>
      </c>
      <c r="AT58" s="120">
        <f>ROUND(SUM(AV58:AW58),2)</f>
        <v>0</v>
      </c>
      <c r="AU58" s="121">
        <f>'SO 04 - TO Trutnov'!P81</f>
        <v>0</v>
      </c>
      <c r="AV58" s="120">
        <f>'SO 04 - TO Trutnov'!J33</f>
        <v>0</v>
      </c>
      <c r="AW58" s="120">
        <f>'SO 04 - TO Trutnov'!J34</f>
        <v>0</v>
      </c>
      <c r="AX58" s="120">
        <f>'SO 04 - TO Trutnov'!J35</f>
        <v>0</v>
      </c>
      <c r="AY58" s="120">
        <f>'SO 04 - TO Trutnov'!J36</f>
        <v>0</v>
      </c>
      <c r="AZ58" s="120">
        <f>'SO 04 - TO Trutnov'!F33</f>
        <v>0</v>
      </c>
      <c r="BA58" s="120">
        <f>'SO 04 - TO Trutnov'!F34</f>
        <v>0</v>
      </c>
      <c r="BB58" s="120">
        <f>'SO 04 - TO Trutnov'!F35</f>
        <v>0</v>
      </c>
      <c r="BC58" s="120">
        <f>'SO 04 - TO Trutnov'!F36</f>
        <v>0</v>
      </c>
      <c r="BD58" s="122">
        <f>'SO 04 - TO Trutnov'!F37</f>
        <v>0</v>
      </c>
      <c r="BE58" s="7"/>
      <c r="BT58" s="123" t="s">
        <v>80</v>
      </c>
      <c r="BV58" s="123" t="s">
        <v>74</v>
      </c>
      <c r="BW58" s="123" t="s">
        <v>91</v>
      </c>
      <c r="BX58" s="123" t="s">
        <v>5</v>
      </c>
      <c r="CL58" s="123" t="s">
        <v>19</v>
      </c>
      <c r="CM58" s="123" t="s">
        <v>82</v>
      </c>
    </row>
    <row r="59" s="7" customFormat="1" ht="16.5" customHeight="1">
      <c r="A59" s="111" t="s">
        <v>76</v>
      </c>
      <c r="B59" s="112"/>
      <c r="C59" s="113"/>
      <c r="D59" s="114" t="s">
        <v>92</v>
      </c>
      <c r="E59" s="114"/>
      <c r="F59" s="114"/>
      <c r="G59" s="114"/>
      <c r="H59" s="114"/>
      <c r="I59" s="115"/>
      <c r="J59" s="114" t="s">
        <v>93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05 - TO Stará Paka'!J30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79</v>
      </c>
      <c r="AR59" s="118"/>
      <c r="AS59" s="119">
        <v>0</v>
      </c>
      <c r="AT59" s="120">
        <f>ROUND(SUM(AV59:AW59),2)</f>
        <v>0</v>
      </c>
      <c r="AU59" s="121">
        <f>'SO 05 - TO Stará Paka'!P81</f>
        <v>0</v>
      </c>
      <c r="AV59" s="120">
        <f>'SO 05 - TO Stará Paka'!J33</f>
        <v>0</v>
      </c>
      <c r="AW59" s="120">
        <f>'SO 05 - TO Stará Paka'!J34</f>
        <v>0</v>
      </c>
      <c r="AX59" s="120">
        <f>'SO 05 - TO Stará Paka'!J35</f>
        <v>0</v>
      </c>
      <c r="AY59" s="120">
        <f>'SO 05 - TO Stará Paka'!J36</f>
        <v>0</v>
      </c>
      <c r="AZ59" s="120">
        <f>'SO 05 - TO Stará Paka'!F33</f>
        <v>0</v>
      </c>
      <c r="BA59" s="120">
        <f>'SO 05 - TO Stará Paka'!F34</f>
        <v>0</v>
      </c>
      <c r="BB59" s="120">
        <f>'SO 05 - TO Stará Paka'!F35</f>
        <v>0</v>
      </c>
      <c r="BC59" s="120">
        <f>'SO 05 - TO Stará Paka'!F36</f>
        <v>0</v>
      </c>
      <c r="BD59" s="122">
        <f>'SO 05 - TO Stará Paka'!F37</f>
        <v>0</v>
      </c>
      <c r="BE59" s="7"/>
      <c r="BT59" s="123" t="s">
        <v>80</v>
      </c>
      <c r="BV59" s="123" t="s">
        <v>74</v>
      </c>
      <c r="BW59" s="123" t="s">
        <v>94</v>
      </c>
      <c r="BX59" s="123" t="s">
        <v>5</v>
      </c>
      <c r="CL59" s="123" t="s">
        <v>19</v>
      </c>
      <c r="CM59" s="123" t="s">
        <v>82</v>
      </c>
    </row>
    <row r="60" s="7" customFormat="1" ht="16.5" customHeight="1">
      <c r="A60" s="111" t="s">
        <v>76</v>
      </c>
      <c r="B60" s="112"/>
      <c r="C60" s="113"/>
      <c r="D60" s="114" t="s">
        <v>95</v>
      </c>
      <c r="E60" s="114"/>
      <c r="F60" s="114"/>
      <c r="G60" s="114"/>
      <c r="H60" s="114"/>
      <c r="I60" s="115"/>
      <c r="J60" s="114" t="s">
        <v>96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 06 - TO Jičín'!J30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79</v>
      </c>
      <c r="AR60" s="118"/>
      <c r="AS60" s="119">
        <v>0</v>
      </c>
      <c r="AT60" s="120">
        <f>ROUND(SUM(AV60:AW60),2)</f>
        <v>0</v>
      </c>
      <c r="AU60" s="121">
        <f>'SO 06 - TO Jičín'!P81</f>
        <v>0</v>
      </c>
      <c r="AV60" s="120">
        <f>'SO 06 - TO Jičín'!J33</f>
        <v>0</v>
      </c>
      <c r="AW60" s="120">
        <f>'SO 06 - TO Jičín'!J34</f>
        <v>0</v>
      </c>
      <c r="AX60" s="120">
        <f>'SO 06 - TO Jičín'!J35</f>
        <v>0</v>
      </c>
      <c r="AY60" s="120">
        <f>'SO 06 - TO Jičín'!J36</f>
        <v>0</v>
      </c>
      <c r="AZ60" s="120">
        <f>'SO 06 - TO Jičín'!F33</f>
        <v>0</v>
      </c>
      <c r="BA60" s="120">
        <f>'SO 06 - TO Jičín'!F34</f>
        <v>0</v>
      </c>
      <c r="BB60" s="120">
        <f>'SO 06 - TO Jičín'!F35</f>
        <v>0</v>
      </c>
      <c r="BC60" s="120">
        <f>'SO 06 - TO Jičín'!F36</f>
        <v>0</v>
      </c>
      <c r="BD60" s="122">
        <f>'SO 06 - TO Jičín'!F37</f>
        <v>0</v>
      </c>
      <c r="BE60" s="7"/>
      <c r="BT60" s="123" t="s">
        <v>80</v>
      </c>
      <c r="BV60" s="123" t="s">
        <v>74</v>
      </c>
      <c r="BW60" s="123" t="s">
        <v>97</v>
      </c>
      <c r="BX60" s="123" t="s">
        <v>5</v>
      </c>
      <c r="CL60" s="123" t="s">
        <v>19</v>
      </c>
      <c r="CM60" s="123" t="s">
        <v>82</v>
      </c>
    </row>
    <row r="61" s="7" customFormat="1" ht="16.5" customHeight="1">
      <c r="A61" s="111" t="s">
        <v>76</v>
      </c>
      <c r="B61" s="112"/>
      <c r="C61" s="113"/>
      <c r="D61" s="114" t="s">
        <v>98</v>
      </c>
      <c r="E61" s="114"/>
      <c r="F61" s="114"/>
      <c r="G61" s="114"/>
      <c r="H61" s="114"/>
      <c r="I61" s="115"/>
      <c r="J61" s="114" t="s">
        <v>99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'SO 07 - TO Chlumec nad Ci...'!J30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79</v>
      </c>
      <c r="AR61" s="118"/>
      <c r="AS61" s="119">
        <v>0</v>
      </c>
      <c r="AT61" s="120">
        <f>ROUND(SUM(AV61:AW61),2)</f>
        <v>0</v>
      </c>
      <c r="AU61" s="121">
        <f>'SO 07 - TO Chlumec nad Ci...'!P81</f>
        <v>0</v>
      </c>
      <c r="AV61" s="120">
        <f>'SO 07 - TO Chlumec nad Ci...'!J33</f>
        <v>0</v>
      </c>
      <c r="AW61" s="120">
        <f>'SO 07 - TO Chlumec nad Ci...'!J34</f>
        <v>0</v>
      </c>
      <c r="AX61" s="120">
        <f>'SO 07 - TO Chlumec nad Ci...'!J35</f>
        <v>0</v>
      </c>
      <c r="AY61" s="120">
        <f>'SO 07 - TO Chlumec nad Ci...'!J36</f>
        <v>0</v>
      </c>
      <c r="AZ61" s="120">
        <f>'SO 07 - TO Chlumec nad Ci...'!F33</f>
        <v>0</v>
      </c>
      <c r="BA61" s="120">
        <f>'SO 07 - TO Chlumec nad Ci...'!F34</f>
        <v>0</v>
      </c>
      <c r="BB61" s="120">
        <f>'SO 07 - TO Chlumec nad Ci...'!F35</f>
        <v>0</v>
      </c>
      <c r="BC61" s="120">
        <f>'SO 07 - TO Chlumec nad Ci...'!F36</f>
        <v>0</v>
      </c>
      <c r="BD61" s="122">
        <f>'SO 07 - TO Chlumec nad Ci...'!F37</f>
        <v>0</v>
      </c>
      <c r="BE61" s="7"/>
      <c r="BT61" s="123" t="s">
        <v>80</v>
      </c>
      <c r="BV61" s="123" t="s">
        <v>74</v>
      </c>
      <c r="BW61" s="123" t="s">
        <v>100</v>
      </c>
      <c r="BX61" s="123" t="s">
        <v>5</v>
      </c>
      <c r="CL61" s="123" t="s">
        <v>19</v>
      </c>
      <c r="CM61" s="123" t="s">
        <v>82</v>
      </c>
    </row>
    <row r="62" s="7" customFormat="1" ht="16.5" customHeight="1">
      <c r="A62" s="111" t="s">
        <v>76</v>
      </c>
      <c r="B62" s="112"/>
      <c r="C62" s="113"/>
      <c r="D62" s="114" t="s">
        <v>101</v>
      </c>
      <c r="E62" s="114"/>
      <c r="F62" s="114"/>
      <c r="G62" s="114"/>
      <c r="H62" s="114"/>
      <c r="I62" s="115"/>
      <c r="J62" s="114" t="s">
        <v>102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'SO 08 - TO Ostroměř'!J30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79</v>
      </c>
      <c r="AR62" s="118"/>
      <c r="AS62" s="124">
        <v>0</v>
      </c>
      <c r="AT62" s="125">
        <f>ROUND(SUM(AV62:AW62),2)</f>
        <v>0</v>
      </c>
      <c r="AU62" s="126">
        <f>'SO 08 - TO Ostroměř'!P81</f>
        <v>0</v>
      </c>
      <c r="AV62" s="125">
        <f>'SO 08 - TO Ostroměř'!J33</f>
        <v>0</v>
      </c>
      <c r="AW62" s="125">
        <f>'SO 08 - TO Ostroměř'!J34</f>
        <v>0</v>
      </c>
      <c r="AX62" s="125">
        <f>'SO 08 - TO Ostroměř'!J35</f>
        <v>0</v>
      </c>
      <c r="AY62" s="125">
        <f>'SO 08 - TO Ostroměř'!J36</f>
        <v>0</v>
      </c>
      <c r="AZ62" s="125">
        <f>'SO 08 - TO Ostroměř'!F33</f>
        <v>0</v>
      </c>
      <c r="BA62" s="125">
        <f>'SO 08 - TO Ostroměř'!F34</f>
        <v>0</v>
      </c>
      <c r="BB62" s="125">
        <f>'SO 08 - TO Ostroměř'!F35</f>
        <v>0</v>
      </c>
      <c r="BC62" s="125">
        <f>'SO 08 - TO Ostroměř'!F36</f>
        <v>0</v>
      </c>
      <c r="BD62" s="127">
        <f>'SO 08 - TO Ostroměř'!F37</f>
        <v>0</v>
      </c>
      <c r="BE62" s="7"/>
      <c r="BT62" s="123" t="s">
        <v>80</v>
      </c>
      <c r="BV62" s="123" t="s">
        <v>74</v>
      </c>
      <c r="BW62" s="123" t="s">
        <v>103</v>
      </c>
      <c r="BX62" s="123" t="s">
        <v>5</v>
      </c>
      <c r="CL62" s="123" t="s">
        <v>19</v>
      </c>
      <c r="CM62" s="123" t="s">
        <v>82</v>
      </c>
    </row>
    <row r="63" s="2" customFormat="1" ht="30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44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</sheetData>
  <sheetProtection sheet="1" formatColumns="0" formatRows="0" objects="1" scenarios="1" spinCount="100000" saltValue="1NbUmtoQ8n8ZKkTi8ZuV16t4Mi4501hpJ2t37G3WOmExc8sC02wL8CqkGGxnW22wkHyDqWIBPKbon79asYP8+w==" hashValue="cQTM1F2K14S6oFVgpOyqHajioVj+LutDzdcGlcYLf94e7vNaYnkxlNqq2K8S+Z/KXXOLszoCA7Yvhi2/GWZiOw==" algorithmName="SHA-512" password="CC35"/>
  <mergeCells count="70">
    <mergeCell ref="L45:AJ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TO Hradec Králové'!C2" display="/"/>
    <hyperlink ref="A56" location="'SO 02 - TO Týniště nad Or...'!C2" display="/"/>
    <hyperlink ref="A57" location="'SO 03 - TO Náchod'!C2" display="/"/>
    <hyperlink ref="A58" location="'SO 04 - TO Trutnov'!C2" display="/"/>
    <hyperlink ref="A59" location="'SO 05 - TO Stará Paka'!C2" display="/"/>
    <hyperlink ref="A60" location="'SO 06 - TO Jičín'!C2" display="/"/>
    <hyperlink ref="A61" location="'SO 07 - TO Chlumec nad Ci...'!C2" display="/"/>
    <hyperlink ref="A62" location="'SO 08 - TO Ostromě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104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Reprofilace příkopů a výřez vegetace u ST HKR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105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11. 4. 2024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28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ROUND((SUM(BE81:BE89)),  2)</f>
        <v>0</v>
      </c>
      <c r="G33" s="38"/>
      <c r="H33" s="38"/>
      <c r="I33" s="148">
        <v>0.20999999999999999</v>
      </c>
      <c r="J33" s="147">
        <f>ROUND(((SUM(BE81:BE89))*I33),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ROUND((SUM(BF81:BF89)),  2)</f>
        <v>0</v>
      </c>
      <c r="G34" s="38"/>
      <c r="H34" s="38"/>
      <c r="I34" s="148">
        <v>0.12</v>
      </c>
      <c r="J34" s="147">
        <f>ROUND(((SUM(BF81:BF89))*I34),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ROUND((SUM(BG81:BG89)),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ROUND((SUM(BH81:BH89)),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ROUND((SUM(BI81:BI89)),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Reprofilace příkopů a výřez vegetace u ST HKR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01 - TO Hradec Králové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Obvod ST Hradec Králové</v>
      </c>
      <c r="G52" s="40"/>
      <c r="H52" s="40"/>
      <c r="I52" s="32" t="s">
        <v>23</v>
      </c>
      <c r="J52" s="72" t="str">
        <f>IF(J12="","",J12)</f>
        <v>11. 4. 2024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ST Hradec Králové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108</v>
      </c>
      <c r="D57" s="162"/>
      <c r="E57" s="162"/>
      <c r="F57" s="162"/>
      <c r="G57" s="162"/>
      <c r="H57" s="162"/>
      <c r="I57" s="162"/>
      <c r="J57" s="163" t="s">
        <v>109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65"/>
      <c r="C60" s="166"/>
      <c r="D60" s="167" t="s">
        <v>111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112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Reprofilace příkopů a výřez vegetace u ST HKR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105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01 - TO Hradec Králové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Obvod ST Hradec Králové</v>
      </c>
      <c r="G75" s="40"/>
      <c r="H75" s="40"/>
      <c r="I75" s="32" t="s">
        <v>23</v>
      </c>
      <c r="J75" s="72" t="str">
        <f>IF(J12="","",J12)</f>
        <v>11. 4. 2024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s.o.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ST Hradec Králové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114</v>
      </c>
      <c r="D80" s="180" t="s">
        <v>57</v>
      </c>
      <c r="E80" s="180" t="s">
        <v>53</v>
      </c>
      <c r="F80" s="180" t="s">
        <v>54</v>
      </c>
      <c r="G80" s="180" t="s">
        <v>115</v>
      </c>
      <c r="H80" s="180" t="s">
        <v>116</v>
      </c>
      <c r="I80" s="180" t="s">
        <v>117</v>
      </c>
      <c r="J80" s="180" t="s">
        <v>109</v>
      </c>
      <c r="K80" s="181" t="s">
        <v>118</v>
      </c>
      <c r="L80" s="182"/>
      <c r="M80" s="92" t="s">
        <v>19</v>
      </c>
      <c r="N80" s="93" t="s">
        <v>42</v>
      </c>
      <c r="O80" s="93" t="s">
        <v>119</v>
      </c>
      <c r="P80" s="93" t="s">
        <v>120</v>
      </c>
      <c r="Q80" s="93" t="s">
        <v>121</v>
      </c>
      <c r="R80" s="93" t="s">
        <v>122</v>
      </c>
      <c r="S80" s="93" t="s">
        <v>123</v>
      </c>
      <c r="T80" s="94" t="s">
        <v>124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125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110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126</v>
      </c>
      <c r="F82" s="191" t="s">
        <v>127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80</v>
      </c>
      <c r="AT82" s="200" t="s">
        <v>71</v>
      </c>
      <c r="AU82" s="200" t="s">
        <v>72</v>
      </c>
      <c r="AY82" s="199" t="s">
        <v>128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71</v>
      </c>
      <c r="E83" s="202" t="s">
        <v>129</v>
      </c>
      <c r="F83" s="202" t="s">
        <v>130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SUM(P84:P89)</f>
        <v>0</v>
      </c>
      <c r="Q83" s="196"/>
      <c r="R83" s="197">
        <f>SUM(R84:R89)</f>
        <v>0</v>
      </c>
      <c r="S83" s="196"/>
      <c r="T83" s="198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80</v>
      </c>
      <c r="AY83" s="199" t="s">
        <v>128</v>
      </c>
      <c r="BK83" s="201">
        <f>SUM(BK84:BK89)</f>
        <v>0</v>
      </c>
    </row>
    <row r="84" s="2" customFormat="1" ht="76.35" customHeight="1">
      <c r="A84" s="38"/>
      <c r="B84" s="39"/>
      <c r="C84" s="204" t="s">
        <v>80</v>
      </c>
      <c r="D84" s="204" t="s">
        <v>131</v>
      </c>
      <c r="E84" s="205" t="s">
        <v>132</v>
      </c>
      <c r="F84" s="206" t="s">
        <v>133</v>
      </c>
      <c r="G84" s="207" t="s">
        <v>134</v>
      </c>
      <c r="H84" s="208">
        <v>44.415999999999997</v>
      </c>
      <c r="I84" s="209"/>
      <c r="J84" s="210">
        <f>ROUND(I84*H84,2)</f>
        <v>0</v>
      </c>
      <c r="K84" s="206" t="s">
        <v>135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136</v>
      </c>
      <c r="AT84" s="215" t="s">
        <v>131</v>
      </c>
      <c r="AU84" s="215" t="s">
        <v>82</v>
      </c>
      <c r="AY84" s="17" t="s">
        <v>128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80</v>
      </c>
      <c r="BK84" s="216">
        <f>ROUND(I84*H84,2)</f>
        <v>0</v>
      </c>
      <c r="BL84" s="17" t="s">
        <v>136</v>
      </c>
      <c r="BM84" s="215" t="s">
        <v>137</v>
      </c>
    </row>
    <row r="85" s="13" customFormat="1">
      <c r="A85" s="13"/>
      <c r="B85" s="217"/>
      <c r="C85" s="218"/>
      <c r="D85" s="219" t="s">
        <v>138</v>
      </c>
      <c r="E85" s="220" t="s">
        <v>19</v>
      </c>
      <c r="F85" s="221" t="s">
        <v>139</v>
      </c>
      <c r="G85" s="218"/>
      <c r="H85" s="220" t="s">
        <v>19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7" t="s">
        <v>138</v>
      </c>
      <c r="AU85" s="227" t="s">
        <v>82</v>
      </c>
      <c r="AV85" s="13" t="s">
        <v>80</v>
      </c>
      <c r="AW85" s="13" t="s">
        <v>33</v>
      </c>
      <c r="AX85" s="13" t="s">
        <v>72</v>
      </c>
      <c r="AY85" s="227" t="s">
        <v>128</v>
      </c>
    </row>
    <row r="86" s="14" customFormat="1">
      <c r="A86" s="14"/>
      <c r="B86" s="228"/>
      <c r="C86" s="229"/>
      <c r="D86" s="219" t="s">
        <v>138</v>
      </c>
      <c r="E86" s="230" t="s">
        <v>19</v>
      </c>
      <c r="F86" s="231" t="s">
        <v>140</v>
      </c>
      <c r="G86" s="229"/>
      <c r="H86" s="232">
        <v>18.117999999999999</v>
      </c>
      <c r="I86" s="233"/>
      <c r="J86" s="229"/>
      <c r="K86" s="229"/>
      <c r="L86" s="234"/>
      <c r="M86" s="235"/>
      <c r="N86" s="236"/>
      <c r="O86" s="236"/>
      <c r="P86" s="236"/>
      <c r="Q86" s="236"/>
      <c r="R86" s="236"/>
      <c r="S86" s="236"/>
      <c r="T86" s="237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38" t="s">
        <v>138</v>
      </c>
      <c r="AU86" s="238" t="s">
        <v>82</v>
      </c>
      <c r="AV86" s="14" t="s">
        <v>82</v>
      </c>
      <c r="AW86" s="14" t="s">
        <v>33</v>
      </c>
      <c r="AX86" s="14" t="s">
        <v>72</v>
      </c>
      <c r="AY86" s="238" t="s">
        <v>128</v>
      </c>
    </row>
    <row r="87" s="14" customFormat="1">
      <c r="A87" s="14"/>
      <c r="B87" s="228"/>
      <c r="C87" s="229"/>
      <c r="D87" s="219" t="s">
        <v>138</v>
      </c>
      <c r="E87" s="230" t="s">
        <v>19</v>
      </c>
      <c r="F87" s="231" t="s">
        <v>141</v>
      </c>
      <c r="G87" s="229"/>
      <c r="H87" s="232">
        <v>21.207999999999998</v>
      </c>
      <c r="I87" s="233"/>
      <c r="J87" s="229"/>
      <c r="K87" s="229"/>
      <c r="L87" s="234"/>
      <c r="M87" s="235"/>
      <c r="N87" s="236"/>
      <c r="O87" s="236"/>
      <c r="P87" s="236"/>
      <c r="Q87" s="236"/>
      <c r="R87" s="236"/>
      <c r="S87" s="236"/>
      <c r="T87" s="237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38" t="s">
        <v>138</v>
      </c>
      <c r="AU87" s="238" t="s">
        <v>82</v>
      </c>
      <c r="AV87" s="14" t="s">
        <v>82</v>
      </c>
      <c r="AW87" s="14" t="s">
        <v>33</v>
      </c>
      <c r="AX87" s="14" t="s">
        <v>72</v>
      </c>
      <c r="AY87" s="238" t="s">
        <v>128</v>
      </c>
    </row>
    <row r="88" s="14" customFormat="1">
      <c r="A88" s="14"/>
      <c r="B88" s="228"/>
      <c r="C88" s="229"/>
      <c r="D88" s="219" t="s">
        <v>138</v>
      </c>
      <c r="E88" s="230" t="s">
        <v>19</v>
      </c>
      <c r="F88" s="231" t="s">
        <v>142</v>
      </c>
      <c r="G88" s="229"/>
      <c r="H88" s="232">
        <v>5.0899999999999999</v>
      </c>
      <c r="I88" s="233"/>
      <c r="J88" s="229"/>
      <c r="K88" s="229"/>
      <c r="L88" s="234"/>
      <c r="M88" s="235"/>
      <c r="N88" s="236"/>
      <c r="O88" s="236"/>
      <c r="P88" s="236"/>
      <c r="Q88" s="236"/>
      <c r="R88" s="236"/>
      <c r="S88" s="236"/>
      <c r="T88" s="237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38" t="s">
        <v>138</v>
      </c>
      <c r="AU88" s="238" t="s">
        <v>82</v>
      </c>
      <c r="AV88" s="14" t="s">
        <v>82</v>
      </c>
      <c r="AW88" s="14" t="s">
        <v>33</v>
      </c>
      <c r="AX88" s="14" t="s">
        <v>72</v>
      </c>
      <c r="AY88" s="238" t="s">
        <v>128</v>
      </c>
    </row>
    <row r="89" s="15" customFormat="1">
      <c r="A89" s="15"/>
      <c r="B89" s="239"/>
      <c r="C89" s="240"/>
      <c r="D89" s="219" t="s">
        <v>138</v>
      </c>
      <c r="E89" s="241" t="s">
        <v>19</v>
      </c>
      <c r="F89" s="242" t="s">
        <v>143</v>
      </c>
      <c r="G89" s="240"/>
      <c r="H89" s="243">
        <v>44.415999999999997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49" t="s">
        <v>138</v>
      </c>
      <c r="AU89" s="249" t="s">
        <v>82</v>
      </c>
      <c r="AV89" s="15" t="s">
        <v>136</v>
      </c>
      <c r="AW89" s="15" t="s">
        <v>33</v>
      </c>
      <c r="AX89" s="15" t="s">
        <v>80</v>
      </c>
      <c r="AY89" s="249" t="s">
        <v>128</v>
      </c>
    </row>
    <row r="90" s="2" customFormat="1" ht="6.96" customHeight="1">
      <c r="A90" s="38"/>
      <c r="B90" s="59"/>
      <c r="C90" s="60"/>
      <c r="D90" s="60"/>
      <c r="E90" s="60"/>
      <c r="F90" s="60"/>
      <c r="G90" s="60"/>
      <c r="H90" s="60"/>
      <c r="I90" s="60"/>
      <c r="J90" s="60"/>
      <c r="K90" s="60"/>
      <c r="L90" s="44"/>
      <c r="M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</sheetData>
  <sheetProtection sheet="1" autoFilter="0" formatColumns="0" formatRows="0" objects="1" scenarios="1" spinCount="100000" saltValue="jxG9CQasnksfE0l39bFsD3UOgbjAXGiDWKtYWb2qQvD3s272T0PGeXJDBDxh+b84bgUYNUwndwZerlgErI85tA==" hashValue="xf8VFztSIL2JuRUDUU4+FgMIaeltY103HCWlEJKl2ji2tf6XzijaExXrRjVogb7IlJfYUgOMEAWVaOhaNasSpg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104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Reprofilace příkopů a výřez vegetace u ST HKR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105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11. 4. 2024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28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ROUND((SUM(BE81:BE109)),  2)</f>
        <v>0</v>
      </c>
      <c r="G33" s="38"/>
      <c r="H33" s="38"/>
      <c r="I33" s="148">
        <v>0.20999999999999999</v>
      </c>
      <c r="J33" s="147">
        <f>ROUND(((SUM(BE81:BE109))*I33),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ROUND((SUM(BF81:BF109)),  2)</f>
        <v>0</v>
      </c>
      <c r="G34" s="38"/>
      <c r="H34" s="38"/>
      <c r="I34" s="148">
        <v>0.12</v>
      </c>
      <c r="J34" s="147">
        <f>ROUND(((SUM(BF81:BF109))*I34),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ROUND((SUM(BG81:BG109)),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ROUND((SUM(BH81:BH109)),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ROUND((SUM(BI81:BI109)),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Reprofilace příkopů a výřez vegetace u ST HKR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02 - TO Týniště nad Orlicí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Obvod ST Hradec Králové</v>
      </c>
      <c r="G52" s="40"/>
      <c r="H52" s="40"/>
      <c r="I52" s="32" t="s">
        <v>23</v>
      </c>
      <c r="J52" s="72" t="str">
        <f>IF(J12="","",J12)</f>
        <v>11. 4. 2024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ST Hradec Králové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108</v>
      </c>
      <c r="D57" s="162"/>
      <c r="E57" s="162"/>
      <c r="F57" s="162"/>
      <c r="G57" s="162"/>
      <c r="H57" s="162"/>
      <c r="I57" s="162"/>
      <c r="J57" s="163" t="s">
        <v>109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65"/>
      <c r="C60" s="166"/>
      <c r="D60" s="167" t="s">
        <v>111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112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Reprofilace příkopů a výřez vegetace u ST HKR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105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02 - TO Týniště nad Orlicí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Obvod ST Hradec Králové</v>
      </c>
      <c r="G75" s="40"/>
      <c r="H75" s="40"/>
      <c r="I75" s="32" t="s">
        <v>23</v>
      </c>
      <c r="J75" s="72" t="str">
        <f>IF(J12="","",J12)</f>
        <v>11. 4. 2024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s.o.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ST Hradec Králové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114</v>
      </c>
      <c r="D80" s="180" t="s">
        <v>57</v>
      </c>
      <c r="E80" s="180" t="s">
        <v>53</v>
      </c>
      <c r="F80" s="180" t="s">
        <v>54</v>
      </c>
      <c r="G80" s="180" t="s">
        <v>115</v>
      </c>
      <c r="H80" s="180" t="s">
        <v>116</v>
      </c>
      <c r="I80" s="180" t="s">
        <v>117</v>
      </c>
      <c r="J80" s="180" t="s">
        <v>109</v>
      </c>
      <c r="K80" s="181" t="s">
        <v>118</v>
      </c>
      <c r="L80" s="182"/>
      <c r="M80" s="92" t="s">
        <v>19</v>
      </c>
      <c r="N80" s="93" t="s">
        <v>42</v>
      </c>
      <c r="O80" s="93" t="s">
        <v>119</v>
      </c>
      <c r="P80" s="93" t="s">
        <v>120</v>
      </c>
      <c r="Q80" s="93" t="s">
        <v>121</v>
      </c>
      <c r="R80" s="93" t="s">
        <v>122</v>
      </c>
      <c r="S80" s="93" t="s">
        <v>123</v>
      </c>
      <c r="T80" s="94" t="s">
        <v>124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125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110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126</v>
      </c>
      <c r="F82" s="191" t="s">
        <v>127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80</v>
      </c>
      <c r="AT82" s="200" t="s">
        <v>71</v>
      </c>
      <c r="AU82" s="200" t="s">
        <v>72</v>
      </c>
      <c r="AY82" s="199" t="s">
        <v>128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71</v>
      </c>
      <c r="E83" s="202" t="s">
        <v>129</v>
      </c>
      <c r="F83" s="202" t="s">
        <v>130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SUM(P84:P109)</f>
        <v>0</v>
      </c>
      <c r="Q83" s="196"/>
      <c r="R83" s="197">
        <f>SUM(R84:R109)</f>
        <v>0</v>
      </c>
      <c r="S83" s="196"/>
      <c r="T83" s="198">
        <f>SUM(T84:T109)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80</v>
      </c>
      <c r="AY83" s="199" t="s">
        <v>128</v>
      </c>
      <c r="BK83" s="201">
        <f>SUM(BK84:BK109)</f>
        <v>0</v>
      </c>
    </row>
    <row r="84" s="2" customFormat="1" ht="66.75" customHeight="1">
      <c r="A84" s="38"/>
      <c r="B84" s="39"/>
      <c r="C84" s="204" t="s">
        <v>80</v>
      </c>
      <c r="D84" s="204" t="s">
        <v>131</v>
      </c>
      <c r="E84" s="205" t="s">
        <v>145</v>
      </c>
      <c r="F84" s="206" t="s">
        <v>146</v>
      </c>
      <c r="G84" s="207" t="s">
        <v>147</v>
      </c>
      <c r="H84" s="208">
        <v>4990</v>
      </c>
      <c r="I84" s="209"/>
      <c r="J84" s="210">
        <f>ROUND(I84*H84,2)</f>
        <v>0</v>
      </c>
      <c r="K84" s="206" t="s">
        <v>135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136</v>
      </c>
      <c r="AT84" s="215" t="s">
        <v>131</v>
      </c>
      <c r="AU84" s="215" t="s">
        <v>82</v>
      </c>
      <c r="AY84" s="17" t="s">
        <v>128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80</v>
      </c>
      <c r="BK84" s="216">
        <f>ROUND(I84*H84,2)</f>
        <v>0</v>
      </c>
      <c r="BL84" s="17" t="s">
        <v>136</v>
      </c>
      <c r="BM84" s="215" t="s">
        <v>148</v>
      </c>
    </row>
    <row r="85" s="13" customFormat="1">
      <c r="A85" s="13"/>
      <c r="B85" s="217"/>
      <c r="C85" s="218"/>
      <c r="D85" s="219" t="s">
        <v>138</v>
      </c>
      <c r="E85" s="220" t="s">
        <v>19</v>
      </c>
      <c r="F85" s="221" t="s">
        <v>149</v>
      </c>
      <c r="G85" s="218"/>
      <c r="H85" s="220" t="s">
        <v>19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7" t="s">
        <v>138</v>
      </c>
      <c r="AU85" s="227" t="s">
        <v>82</v>
      </c>
      <c r="AV85" s="13" t="s">
        <v>80</v>
      </c>
      <c r="AW85" s="13" t="s">
        <v>33</v>
      </c>
      <c r="AX85" s="13" t="s">
        <v>72</v>
      </c>
      <c r="AY85" s="227" t="s">
        <v>128</v>
      </c>
    </row>
    <row r="86" s="14" customFormat="1">
      <c r="A86" s="14"/>
      <c r="B86" s="228"/>
      <c r="C86" s="229"/>
      <c r="D86" s="219" t="s">
        <v>138</v>
      </c>
      <c r="E86" s="230" t="s">
        <v>19</v>
      </c>
      <c r="F86" s="231" t="s">
        <v>150</v>
      </c>
      <c r="G86" s="229"/>
      <c r="H86" s="232">
        <v>2710</v>
      </c>
      <c r="I86" s="233"/>
      <c r="J86" s="229"/>
      <c r="K86" s="229"/>
      <c r="L86" s="234"/>
      <c r="M86" s="235"/>
      <c r="N86" s="236"/>
      <c r="O86" s="236"/>
      <c r="P86" s="236"/>
      <c r="Q86" s="236"/>
      <c r="R86" s="236"/>
      <c r="S86" s="236"/>
      <c r="T86" s="237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38" t="s">
        <v>138</v>
      </c>
      <c r="AU86" s="238" t="s">
        <v>82</v>
      </c>
      <c r="AV86" s="14" t="s">
        <v>82</v>
      </c>
      <c r="AW86" s="14" t="s">
        <v>33</v>
      </c>
      <c r="AX86" s="14" t="s">
        <v>72</v>
      </c>
      <c r="AY86" s="238" t="s">
        <v>128</v>
      </c>
    </row>
    <row r="87" s="13" customFormat="1">
      <c r="A87" s="13"/>
      <c r="B87" s="217"/>
      <c r="C87" s="218"/>
      <c r="D87" s="219" t="s">
        <v>138</v>
      </c>
      <c r="E87" s="220" t="s">
        <v>19</v>
      </c>
      <c r="F87" s="221" t="s">
        <v>151</v>
      </c>
      <c r="G87" s="218"/>
      <c r="H87" s="220" t="s">
        <v>19</v>
      </c>
      <c r="I87" s="222"/>
      <c r="J87" s="218"/>
      <c r="K87" s="218"/>
      <c r="L87" s="223"/>
      <c r="M87" s="224"/>
      <c r="N87" s="225"/>
      <c r="O87" s="225"/>
      <c r="P87" s="225"/>
      <c r="Q87" s="225"/>
      <c r="R87" s="225"/>
      <c r="S87" s="225"/>
      <c r="T87" s="22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7" t="s">
        <v>138</v>
      </c>
      <c r="AU87" s="227" t="s">
        <v>82</v>
      </c>
      <c r="AV87" s="13" t="s">
        <v>80</v>
      </c>
      <c r="AW87" s="13" t="s">
        <v>33</v>
      </c>
      <c r="AX87" s="13" t="s">
        <v>72</v>
      </c>
      <c r="AY87" s="227" t="s">
        <v>128</v>
      </c>
    </row>
    <row r="88" s="14" customFormat="1">
      <c r="A88" s="14"/>
      <c r="B88" s="228"/>
      <c r="C88" s="229"/>
      <c r="D88" s="219" t="s">
        <v>138</v>
      </c>
      <c r="E88" s="230" t="s">
        <v>19</v>
      </c>
      <c r="F88" s="231" t="s">
        <v>152</v>
      </c>
      <c r="G88" s="229"/>
      <c r="H88" s="232">
        <v>1500</v>
      </c>
      <c r="I88" s="233"/>
      <c r="J88" s="229"/>
      <c r="K88" s="229"/>
      <c r="L88" s="234"/>
      <c r="M88" s="235"/>
      <c r="N88" s="236"/>
      <c r="O88" s="236"/>
      <c r="P88" s="236"/>
      <c r="Q88" s="236"/>
      <c r="R88" s="236"/>
      <c r="S88" s="236"/>
      <c r="T88" s="237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38" t="s">
        <v>138</v>
      </c>
      <c r="AU88" s="238" t="s">
        <v>82</v>
      </c>
      <c r="AV88" s="14" t="s">
        <v>82</v>
      </c>
      <c r="AW88" s="14" t="s">
        <v>33</v>
      </c>
      <c r="AX88" s="14" t="s">
        <v>72</v>
      </c>
      <c r="AY88" s="238" t="s">
        <v>128</v>
      </c>
    </row>
    <row r="89" s="14" customFormat="1">
      <c r="A89" s="14"/>
      <c r="B89" s="228"/>
      <c r="C89" s="229"/>
      <c r="D89" s="219" t="s">
        <v>138</v>
      </c>
      <c r="E89" s="230" t="s">
        <v>19</v>
      </c>
      <c r="F89" s="231" t="s">
        <v>153</v>
      </c>
      <c r="G89" s="229"/>
      <c r="H89" s="232">
        <v>780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8" t="s">
        <v>138</v>
      </c>
      <c r="AU89" s="238" t="s">
        <v>82</v>
      </c>
      <c r="AV89" s="14" t="s">
        <v>82</v>
      </c>
      <c r="AW89" s="14" t="s">
        <v>33</v>
      </c>
      <c r="AX89" s="14" t="s">
        <v>72</v>
      </c>
      <c r="AY89" s="238" t="s">
        <v>128</v>
      </c>
    </row>
    <row r="90" s="15" customFormat="1">
      <c r="A90" s="15"/>
      <c r="B90" s="239"/>
      <c r="C90" s="240"/>
      <c r="D90" s="219" t="s">
        <v>138</v>
      </c>
      <c r="E90" s="241" t="s">
        <v>19</v>
      </c>
      <c r="F90" s="242" t="s">
        <v>143</v>
      </c>
      <c r="G90" s="240"/>
      <c r="H90" s="243">
        <v>4990</v>
      </c>
      <c r="I90" s="244"/>
      <c r="J90" s="240"/>
      <c r="K90" s="240"/>
      <c r="L90" s="245"/>
      <c r="M90" s="250"/>
      <c r="N90" s="251"/>
      <c r="O90" s="251"/>
      <c r="P90" s="251"/>
      <c r="Q90" s="251"/>
      <c r="R90" s="251"/>
      <c r="S90" s="251"/>
      <c r="T90" s="252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49" t="s">
        <v>138</v>
      </c>
      <c r="AU90" s="249" t="s">
        <v>82</v>
      </c>
      <c r="AV90" s="15" t="s">
        <v>136</v>
      </c>
      <c r="AW90" s="15" t="s">
        <v>33</v>
      </c>
      <c r="AX90" s="15" t="s">
        <v>80</v>
      </c>
      <c r="AY90" s="249" t="s">
        <v>128</v>
      </c>
    </row>
    <row r="91" s="2" customFormat="1" ht="66.75" customHeight="1">
      <c r="A91" s="38"/>
      <c r="B91" s="39"/>
      <c r="C91" s="204" t="s">
        <v>82</v>
      </c>
      <c r="D91" s="204" t="s">
        <v>131</v>
      </c>
      <c r="E91" s="205" t="s">
        <v>154</v>
      </c>
      <c r="F91" s="206" t="s">
        <v>155</v>
      </c>
      <c r="G91" s="207" t="s">
        <v>147</v>
      </c>
      <c r="H91" s="208">
        <v>2280</v>
      </c>
      <c r="I91" s="209"/>
      <c r="J91" s="210">
        <f>ROUND(I91*H91,2)</f>
        <v>0</v>
      </c>
      <c r="K91" s="206" t="s">
        <v>135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136</v>
      </c>
      <c r="AT91" s="215" t="s">
        <v>131</v>
      </c>
      <c r="AU91" s="215" t="s">
        <v>82</v>
      </c>
      <c r="AY91" s="17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136</v>
      </c>
      <c r="BM91" s="215" t="s">
        <v>156</v>
      </c>
    </row>
    <row r="92" s="13" customFormat="1">
      <c r="A92" s="13"/>
      <c r="B92" s="217"/>
      <c r="C92" s="218"/>
      <c r="D92" s="219" t="s">
        <v>138</v>
      </c>
      <c r="E92" s="220" t="s">
        <v>19</v>
      </c>
      <c r="F92" s="221" t="s">
        <v>151</v>
      </c>
      <c r="G92" s="218"/>
      <c r="H92" s="220" t="s">
        <v>19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7" t="s">
        <v>138</v>
      </c>
      <c r="AU92" s="227" t="s">
        <v>82</v>
      </c>
      <c r="AV92" s="13" t="s">
        <v>80</v>
      </c>
      <c r="AW92" s="13" t="s">
        <v>33</v>
      </c>
      <c r="AX92" s="13" t="s">
        <v>72</v>
      </c>
      <c r="AY92" s="227" t="s">
        <v>128</v>
      </c>
    </row>
    <row r="93" s="14" customFormat="1">
      <c r="A93" s="14"/>
      <c r="B93" s="228"/>
      <c r="C93" s="229"/>
      <c r="D93" s="219" t="s">
        <v>138</v>
      </c>
      <c r="E93" s="230" t="s">
        <v>19</v>
      </c>
      <c r="F93" s="231" t="s">
        <v>152</v>
      </c>
      <c r="G93" s="229"/>
      <c r="H93" s="232">
        <v>1500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8" t="s">
        <v>138</v>
      </c>
      <c r="AU93" s="238" t="s">
        <v>82</v>
      </c>
      <c r="AV93" s="14" t="s">
        <v>82</v>
      </c>
      <c r="AW93" s="14" t="s">
        <v>33</v>
      </c>
      <c r="AX93" s="14" t="s">
        <v>72</v>
      </c>
      <c r="AY93" s="238" t="s">
        <v>128</v>
      </c>
    </row>
    <row r="94" s="14" customFormat="1">
      <c r="A94" s="14"/>
      <c r="B94" s="228"/>
      <c r="C94" s="229"/>
      <c r="D94" s="219" t="s">
        <v>138</v>
      </c>
      <c r="E94" s="230" t="s">
        <v>19</v>
      </c>
      <c r="F94" s="231" t="s">
        <v>153</v>
      </c>
      <c r="G94" s="229"/>
      <c r="H94" s="232">
        <v>780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8" t="s">
        <v>138</v>
      </c>
      <c r="AU94" s="238" t="s">
        <v>82</v>
      </c>
      <c r="AV94" s="14" t="s">
        <v>82</v>
      </c>
      <c r="AW94" s="14" t="s">
        <v>33</v>
      </c>
      <c r="AX94" s="14" t="s">
        <v>72</v>
      </c>
      <c r="AY94" s="238" t="s">
        <v>128</v>
      </c>
    </row>
    <row r="95" s="15" customFormat="1">
      <c r="A95" s="15"/>
      <c r="B95" s="239"/>
      <c r="C95" s="240"/>
      <c r="D95" s="219" t="s">
        <v>138</v>
      </c>
      <c r="E95" s="241" t="s">
        <v>19</v>
      </c>
      <c r="F95" s="242" t="s">
        <v>143</v>
      </c>
      <c r="G95" s="240"/>
      <c r="H95" s="243">
        <v>2280</v>
      </c>
      <c r="I95" s="244"/>
      <c r="J95" s="240"/>
      <c r="K95" s="240"/>
      <c r="L95" s="245"/>
      <c r="M95" s="250"/>
      <c r="N95" s="251"/>
      <c r="O95" s="251"/>
      <c r="P95" s="251"/>
      <c r="Q95" s="251"/>
      <c r="R95" s="251"/>
      <c r="S95" s="251"/>
      <c r="T95" s="252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49" t="s">
        <v>138</v>
      </c>
      <c r="AU95" s="249" t="s">
        <v>82</v>
      </c>
      <c r="AV95" s="15" t="s">
        <v>136</v>
      </c>
      <c r="AW95" s="15" t="s">
        <v>33</v>
      </c>
      <c r="AX95" s="15" t="s">
        <v>80</v>
      </c>
      <c r="AY95" s="249" t="s">
        <v>128</v>
      </c>
    </row>
    <row r="96" s="2" customFormat="1" ht="76.35" customHeight="1">
      <c r="A96" s="38"/>
      <c r="B96" s="39"/>
      <c r="C96" s="204" t="s">
        <v>157</v>
      </c>
      <c r="D96" s="204" t="s">
        <v>131</v>
      </c>
      <c r="E96" s="205" t="s">
        <v>132</v>
      </c>
      <c r="F96" s="206" t="s">
        <v>133</v>
      </c>
      <c r="G96" s="207" t="s">
        <v>134</v>
      </c>
      <c r="H96" s="208">
        <v>87.207999999999998</v>
      </c>
      <c r="I96" s="209"/>
      <c r="J96" s="210">
        <f>ROUND(I96*H96,2)</f>
        <v>0</v>
      </c>
      <c r="K96" s="206" t="s">
        <v>135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136</v>
      </c>
      <c r="AT96" s="215" t="s">
        <v>131</v>
      </c>
      <c r="AU96" s="215" t="s">
        <v>82</v>
      </c>
      <c r="AY96" s="17" t="s">
        <v>128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136</v>
      </c>
      <c r="BM96" s="215" t="s">
        <v>158</v>
      </c>
    </row>
    <row r="97" s="13" customFormat="1">
      <c r="A97" s="13"/>
      <c r="B97" s="217"/>
      <c r="C97" s="218"/>
      <c r="D97" s="219" t="s">
        <v>138</v>
      </c>
      <c r="E97" s="220" t="s">
        <v>19</v>
      </c>
      <c r="F97" s="221" t="s">
        <v>159</v>
      </c>
      <c r="G97" s="218"/>
      <c r="H97" s="220" t="s">
        <v>19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7" t="s">
        <v>138</v>
      </c>
      <c r="AU97" s="227" t="s">
        <v>82</v>
      </c>
      <c r="AV97" s="13" t="s">
        <v>80</v>
      </c>
      <c r="AW97" s="13" t="s">
        <v>33</v>
      </c>
      <c r="AX97" s="13" t="s">
        <v>72</v>
      </c>
      <c r="AY97" s="227" t="s">
        <v>128</v>
      </c>
    </row>
    <row r="98" s="14" customFormat="1">
      <c r="A98" s="14"/>
      <c r="B98" s="228"/>
      <c r="C98" s="229"/>
      <c r="D98" s="219" t="s">
        <v>138</v>
      </c>
      <c r="E98" s="230" t="s">
        <v>19</v>
      </c>
      <c r="F98" s="231" t="s">
        <v>160</v>
      </c>
      <c r="G98" s="229"/>
      <c r="H98" s="232">
        <v>10.099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8" t="s">
        <v>138</v>
      </c>
      <c r="AU98" s="238" t="s">
        <v>82</v>
      </c>
      <c r="AV98" s="14" t="s">
        <v>82</v>
      </c>
      <c r="AW98" s="14" t="s">
        <v>33</v>
      </c>
      <c r="AX98" s="14" t="s">
        <v>72</v>
      </c>
      <c r="AY98" s="238" t="s">
        <v>128</v>
      </c>
    </row>
    <row r="99" s="14" customFormat="1">
      <c r="A99" s="14"/>
      <c r="B99" s="228"/>
      <c r="C99" s="229"/>
      <c r="D99" s="219" t="s">
        <v>138</v>
      </c>
      <c r="E99" s="230" t="s">
        <v>19</v>
      </c>
      <c r="F99" s="231" t="s">
        <v>161</v>
      </c>
      <c r="G99" s="229"/>
      <c r="H99" s="232">
        <v>3.0299999999999998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8" t="s">
        <v>138</v>
      </c>
      <c r="AU99" s="238" t="s">
        <v>82</v>
      </c>
      <c r="AV99" s="14" t="s">
        <v>82</v>
      </c>
      <c r="AW99" s="14" t="s">
        <v>33</v>
      </c>
      <c r="AX99" s="14" t="s">
        <v>72</v>
      </c>
      <c r="AY99" s="238" t="s">
        <v>128</v>
      </c>
    </row>
    <row r="100" s="14" customFormat="1">
      <c r="A100" s="14"/>
      <c r="B100" s="228"/>
      <c r="C100" s="229"/>
      <c r="D100" s="219" t="s">
        <v>138</v>
      </c>
      <c r="E100" s="230" t="s">
        <v>19</v>
      </c>
      <c r="F100" s="231" t="s">
        <v>162</v>
      </c>
      <c r="G100" s="229"/>
      <c r="H100" s="232">
        <v>8.0790000000000006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8" t="s">
        <v>138</v>
      </c>
      <c r="AU100" s="238" t="s">
        <v>82</v>
      </c>
      <c r="AV100" s="14" t="s">
        <v>82</v>
      </c>
      <c r="AW100" s="14" t="s">
        <v>33</v>
      </c>
      <c r="AX100" s="14" t="s">
        <v>72</v>
      </c>
      <c r="AY100" s="238" t="s">
        <v>128</v>
      </c>
    </row>
    <row r="101" s="13" customFormat="1">
      <c r="A101" s="13"/>
      <c r="B101" s="217"/>
      <c r="C101" s="218"/>
      <c r="D101" s="219" t="s">
        <v>138</v>
      </c>
      <c r="E101" s="220" t="s">
        <v>19</v>
      </c>
      <c r="F101" s="221" t="s">
        <v>163</v>
      </c>
      <c r="G101" s="218"/>
      <c r="H101" s="220" t="s">
        <v>19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7" t="s">
        <v>138</v>
      </c>
      <c r="AU101" s="227" t="s">
        <v>82</v>
      </c>
      <c r="AV101" s="13" t="s">
        <v>80</v>
      </c>
      <c r="AW101" s="13" t="s">
        <v>33</v>
      </c>
      <c r="AX101" s="13" t="s">
        <v>72</v>
      </c>
      <c r="AY101" s="227" t="s">
        <v>128</v>
      </c>
    </row>
    <row r="102" s="14" customFormat="1">
      <c r="A102" s="14"/>
      <c r="B102" s="228"/>
      <c r="C102" s="229"/>
      <c r="D102" s="219" t="s">
        <v>138</v>
      </c>
      <c r="E102" s="230" t="s">
        <v>19</v>
      </c>
      <c r="F102" s="231" t="s">
        <v>164</v>
      </c>
      <c r="G102" s="229"/>
      <c r="H102" s="232">
        <v>10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8" t="s">
        <v>138</v>
      </c>
      <c r="AU102" s="238" t="s">
        <v>82</v>
      </c>
      <c r="AV102" s="14" t="s">
        <v>82</v>
      </c>
      <c r="AW102" s="14" t="s">
        <v>33</v>
      </c>
      <c r="AX102" s="14" t="s">
        <v>72</v>
      </c>
      <c r="AY102" s="238" t="s">
        <v>128</v>
      </c>
    </row>
    <row r="103" s="14" customFormat="1">
      <c r="A103" s="14"/>
      <c r="B103" s="228"/>
      <c r="C103" s="229"/>
      <c r="D103" s="219" t="s">
        <v>138</v>
      </c>
      <c r="E103" s="230" t="s">
        <v>19</v>
      </c>
      <c r="F103" s="231" t="s">
        <v>165</v>
      </c>
      <c r="G103" s="229"/>
      <c r="H103" s="232">
        <v>13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8" t="s">
        <v>138</v>
      </c>
      <c r="AU103" s="238" t="s">
        <v>82</v>
      </c>
      <c r="AV103" s="14" t="s">
        <v>82</v>
      </c>
      <c r="AW103" s="14" t="s">
        <v>33</v>
      </c>
      <c r="AX103" s="14" t="s">
        <v>72</v>
      </c>
      <c r="AY103" s="238" t="s">
        <v>128</v>
      </c>
    </row>
    <row r="104" s="14" customFormat="1">
      <c r="A104" s="14"/>
      <c r="B104" s="228"/>
      <c r="C104" s="229"/>
      <c r="D104" s="219" t="s">
        <v>138</v>
      </c>
      <c r="E104" s="230" t="s">
        <v>19</v>
      </c>
      <c r="F104" s="231" t="s">
        <v>166</v>
      </c>
      <c r="G104" s="229"/>
      <c r="H104" s="232">
        <v>6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8" t="s">
        <v>138</v>
      </c>
      <c r="AU104" s="238" t="s">
        <v>82</v>
      </c>
      <c r="AV104" s="14" t="s">
        <v>82</v>
      </c>
      <c r="AW104" s="14" t="s">
        <v>33</v>
      </c>
      <c r="AX104" s="14" t="s">
        <v>72</v>
      </c>
      <c r="AY104" s="238" t="s">
        <v>128</v>
      </c>
    </row>
    <row r="105" s="14" customFormat="1">
      <c r="A105" s="14"/>
      <c r="B105" s="228"/>
      <c r="C105" s="229"/>
      <c r="D105" s="219" t="s">
        <v>138</v>
      </c>
      <c r="E105" s="230" t="s">
        <v>19</v>
      </c>
      <c r="F105" s="231" t="s">
        <v>167</v>
      </c>
      <c r="G105" s="229"/>
      <c r="H105" s="232">
        <v>4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8" t="s">
        <v>138</v>
      </c>
      <c r="AU105" s="238" t="s">
        <v>82</v>
      </c>
      <c r="AV105" s="14" t="s">
        <v>82</v>
      </c>
      <c r="AW105" s="14" t="s">
        <v>33</v>
      </c>
      <c r="AX105" s="14" t="s">
        <v>72</v>
      </c>
      <c r="AY105" s="238" t="s">
        <v>128</v>
      </c>
    </row>
    <row r="106" s="13" customFormat="1">
      <c r="A106" s="13"/>
      <c r="B106" s="217"/>
      <c r="C106" s="218"/>
      <c r="D106" s="219" t="s">
        <v>138</v>
      </c>
      <c r="E106" s="220" t="s">
        <v>19</v>
      </c>
      <c r="F106" s="221" t="s">
        <v>168</v>
      </c>
      <c r="G106" s="218"/>
      <c r="H106" s="220" t="s">
        <v>19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7" t="s">
        <v>138</v>
      </c>
      <c r="AU106" s="227" t="s">
        <v>82</v>
      </c>
      <c r="AV106" s="13" t="s">
        <v>80</v>
      </c>
      <c r="AW106" s="13" t="s">
        <v>33</v>
      </c>
      <c r="AX106" s="13" t="s">
        <v>72</v>
      </c>
      <c r="AY106" s="227" t="s">
        <v>128</v>
      </c>
    </row>
    <row r="107" s="14" customFormat="1">
      <c r="A107" s="14"/>
      <c r="B107" s="228"/>
      <c r="C107" s="229"/>
      <c r="D107" s="219" t="s">
        <v>138</v>
      </c>
      <c r="E107" s="230" t="s">
        <v>19</v>
      </c>
      <c r="F107" s="231" t="s">
        <v>169</v>
      </c>
      <c r="G107" s="229"/>
      <c r="H107" s="232">
        <v>17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8" t="s">
        <v>138</v>
      </c>
      <c r="AU107" s="238" t="s">
        <v>82</v>
      </c>
      <c r="AV107" s="14" t="s">
        <v>82</v>
      </c>
      <c r="AW107" s="14" t="s">
        <v>33</v>
      </c>
      <c r="AX107" s="14" t="s">
        <v>72</v>
      </c>
      <c r="AY107" s="238" t="s">
        <v>128</v>
      </c>
    </row>
    <row r="108" s="14" customFormat="1">
      <c r="A108" s="14"/>
      <c r="B108" s="228"/>
      <c r="C108" s="229"/>
      <c r="D108" s="219" t="s">
        <v>138</v>
      </c>
      <c r="E108" s="230" t="s">
        <v>19</v>
      </c>
      <c r="F108" s="231" t="s">
        <v>170</v>
      </c>
      <c r="G108" s="229"/>
      <c r="H108" s="232">
        <v>16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8" t="s">
        <v>138</v>
      </c>
      <c r="AU108" s="238" t="s">
        <v>82</v>
      </c>
      <c r="AV108" s="14" t="s">
        <v>82</v>
      </c>
      <c r="AW108" s="14" t="s">
        <v>33</v>
      </c>
      <c r="AX108" s="14" t="s">
        <v>72</v>
      </c>
      <c r="AY108" s="238" t="s">
        <v>128</v>
      </c>
    </row>
    <row r="109" s="15" customFormat="1">
      <c r="A109" s="15"/>
      <c r="B109" s="239"/>
      <c r="C109" s="240"/>
      <c r="D109" s="219" t="s">
        <v>138</v>
      </c>
      <c r="E109" s="241" t="s">
        <v>19</v>
      </c>
      <c r="F109" s="242" t="s">
        <v>143</v>
      </c>
      <c r="G109" s="240"/>
      <c r="H109" s="243">
        <v>87.207999999999998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49" t="s">
        <v>138</v>
      </c>
      <c r="AU109" s="249" t="s">
        <v>82</v>
      </c>
      <c r="AV109" s="15" t="s">
        <v>136</v>
      </c>
      <c r="AW109" s="15" t="s">
        <v>33</v>
      </c>
      <c r="AX109" s="15" t="s">
        <v>80</v>
      </c>
      <c r="AY109" s="249" t="s">
        <v>128</v>
      </c>
    </row>
    <row r="110" s="2" customFormat="1" ht="6.96" customHeight="1">
      <c r="A110" s="38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44"/>
      <c r="M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</sheetData>
  <sheetProtection sheet="1" autoFilter="0" formatColumns="0" formatRows="0" objects="1" scenarios="1" spinCount="100000" saltValue="F4TfNBTXjM25cWjgD+R1wLUFMNtlVJUJZLoDm1qGo4oIEFY7dt7qT4J5DBBGBmKVvvxVBLR6zZdjX3+M84/Lfg==" hashValue="ao7x4h2j1r9d6PYkAEMBKiDYyhws22M2i6/lZsox7zdolM8m7uhcnebz12lu9vze4iM8++ODVlt1SfYa8IDl9Q==" algorithmName="SHA-512" password="CC35"/>
  <autoFilter ref="C80:K10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104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Reprofilace příkopů a výřez vegetace u ST HKR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105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171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11. 4. 2024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28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ROUND((SUM(BE81:BE117)),  2)</f>
        <v>0</v>
      </c>
      <c r="G33" s="38"/>
      <c r="H33" s="38"/>
      <c r="I33" s="148">
        <v>0.20999999999999999</v>
      </c>
      <c r="J33" s="147">
        <f>ROUND(((SUM(BE81:BE117))*I33),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ROUND((SUM(BF81:BF117)),  2)</f>
        <v>0</v>
      </c>
      <c r="G34" s="38"/>
      <c r="H34" s="38"/>
      <c r="I34" s="148">
        <v>0.12</v>
      </c>
      <c r="J34" s="147">
        <f>ROUND(((SUM(BF81:BF117))*I34),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ROUND((SUM(BG81:BG117)),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ROUND((SUM(BH81:BH117)),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ROUND((SUM(BI81:BI117)),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Reprofilace příkopů a výřez vegetace u ST HKR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03 - TO Náchod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Obvod ST Hradec Králové</v>
      </c>
      <c r="G52" s="40"/>
      <c r="H52" s="40"/>
      <c r="I52" s="32" t="s">
        <v>23</v>
      </c>
      <c r="J52" s="72" t="str">
        <f>IF(J12="","",J12)</f>
        <v>11. 4. 2024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ST Hradec Králové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108</v>
      </c>
      <c r="D57" s="162"/>
      <c r="E57" s="162"/>
      <c r="F57" s="162"/>
      <c r="G57" s="162"/>
      <c r="H57" s="162"/>
      <c r="I57" s="162"/>
      <c r="J57" s="163" t="s">
        <v>109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65"/>
      <c r="C60" s="166"/>
      <c r="D60" s="167" t="s">
        <v>111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112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Reprofilace příkopů a výřez vegetace u ST HKR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105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03 - TO Náchod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Obvod ST Hradec Králové</v>
      </c>
      <c r="G75" s="40"/>
      <c r="H75" s="40"/>
      <c r="I75" s="32" t="s">
        <v>23</v>
      </c>
      <c r="J75" s="72" t="str">
        <f>IF(J12="","",J12)</f>
        <v>11. 4. 2024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s.o.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ST Hradec Králové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114</v>
      </c>
      <c r="D80" s="180" t="s">
        <v>57</v>
      </c>
      <c r="E80" s="180" t="s">
        <v>53</v>
      </c>
      <c r="F80" s="180" t="s">
        <v>54</v>
      </c>
      <c r="G80" s="180" t="s">
        <v>115</v>
      </c>
      <c r="H80" s="180" t="s">
        <v>116</v>
      </c>
      <c r="I80" s="180" t="s">
        <v>117</v>
      </c>
      <c r="J80" s="180" t="s">
        <v>109</v>
      </c>
      <c r="K80" s="181" t="s">
        <v>118</v>
      </c>
      <c r="L80" s="182"/>
      <c r="M80" s="92" t="s">
        <v>19</v>
      </c>
      <c r="N80" s="93" t="s">
        <v>42</v>
      </c>
      <c r="O80" s="93" t="s">
        <v>119</v>
      </c>
      <c r="P80" s="93" t="s">
        <v>120</v>
      </c>
      <c r="Q80" s="93" t="s">
        <v>121</v>
      </c>
      <c r="R80" s="93" t="s">
        <v>122</v>
      </c>
      <c r="S80" s="93" t="s">
        <v>123</v>
      </c>
      <c r="T80" s="94" t="s">
        <v>124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125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110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126</v>
      </c>
      <c r="F82" s="191" t="s">
        <v>127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80</v>
      </c>
      <c r="AT82" s="200" t="s">
        <v>71</v>
      </c>
      <c r="AU82" s="200" t="s">
        <v>72</v>
      </c>
      <c r="AY82" s="199" t="s">
        <v>128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71</v>
      </c>
      <c r="E83" s="202" t="s">
        <v>129</v>
      </c>
      <c r="F83" s="202" t="s">
        <v>130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SUM(P84:P117)</f>
        <v>0</v>
      </c>
      <c r="Q83" s="196"/>
      <c r="R83" s="197">
        <f>SUM(R84:R117)</f>
        <v>0</v>
      </c>
      <c r="S83" s="196"/>
      <c r="T83" s="198">
        <f>SUM(T84:T117)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80</v>
      </c>
      <c r="AY83" s="199" t="s">
        <v>128</v>
      </c>
      <c r="BK83" s="201">
        <f>SUM(BK84:BK117)</f>
        <v>0</v>
      </c>
    </row>
    <row r="84" s="2" customFormat="1" ht="66.75" customHeight="1">
      <c r="A84" s="38"/>
      <c r="B84" s="39"/>
      <c r="C84" s="204" t="s">
        <v>80</v>
      </c>
      <c r="D84" s="204" t="s">
        <v>131</v>
      </c>
      <c r="E84" s="205" t="s">
        <v>145</v>
      </c>
      <c r="F84" s="206" t="s">
        <v>146</v>
      </c>
      <c r="G84" s="207" t="s">
        <v>147</v>
      </c>
      <c r="H84" s="208">
        <v>15008.969999999999</v>
      </c>
      <c r="I84" s="209"/>
      <c r="J84" s="210">
        <f>ROUND(I84*H84,2)</f>
        <v>0</v>
      </c>
      <c r="K84" s="206" t="s">
        <v>135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136</v>
      </c>
      <c r="AT84" s="215" t="s">
        <v>131</v>
      </c>
      <c r="AU84" s="215" t="s">
        <v>82</v>
      </c>
      <c r="AY84" s="17" t="s">
        <v>128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80</v>
      </c>
      <c r="BK84" s="216">
        <f>ROUND(I84*H84,2)</f>
        <v>0</v>
      </c>
      <c r="BL84" s="17" t="s">
        <v>136</v>
      </c>
      <c r="BM84" s="215" t="s">
        <v>172</v>
      </c>
    </row>
    <row r="85" s="13" customFormat="1">
      <c r="A85" s="13"/>
      <c r="B85" s="217"/>
      <c r="C85" s="218"/>
      <c r="D85" s="219" t="s">
        <v>138</v>
      </c>
      <c r="E85" s="220" t="s">
        <v>19</v>
      </c>
      <c r="F85" s="221" t="s">
        <v>173</v>
      </c>
      <c r="G85" s="218"/>
      <c r="H85" s="220" t="s">
        <v>19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7" t="s">
        <v>138</v>
      </c>
      <c r="AU85" s="227" t="s">
        <v>82</v>
      </c>
      <c r="AV85" s="13" t="s">
        <v>80</v>
      </c>
      <c r="AW85" s="13" t="s">
        <v>33</v>
      </c>
      <c r="AX85" s="13" t="s">
        <v>72</v>
      </c>
      <c r="AY85" s="227" t="s">
        <v>128</v>
      </c>
    </row>
    <row r="86" s="14" customFormat="1">
      <c r="A86" s="14"/>
      <c r="B86" s="228"/>
      <c r="C86" s="229"/>
      <c r="D86" s="219" t="s">
        <v>138</v>
      </c>
      <c r="E86" s="230" t="s">
        <v>19</v>
      </c>
      <c r="F86" s="231" t="s">
        <v>174</v>
      </c>
      <c r="G86" s="229"/>
      <c r="H86" s="232">
        <v>323.51999999999998</v>
      </c>
      <c r="I86" s="233"/>
      <c r="J86" s="229"/>
      <c r="K86" s="229"/>
      <c r="L86" s="234"/>
      <c r="M86" s="235"/>
      <c r="N86" s="236"/>
      <c r="O86" s="236"/>
      <c r="P86" s="236"/>
      <c r="Q86" s="236"/>
      <c r="R86" s="236"/>
      <c r="S86" s="236"/>
      <c r="T86" s="237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38" t="s">
        <v>138</v>
      </c>
      <c r="AU86" s="238" t="s">
        <v>82</v>
      </c>
      <c r="AV86" s="14" t="s">
        <v>82</v>
      </c>
      <c r="AW86" s="14" t="s">
        <v>33</v>
      </c>
      <c r="AX86" s="14" t="s">
        <v>72</v>
      </c>
      <c r="AY86" s="238" t="s">
        <v>128</v>
      </c>
    </row>
    <row r="87" s="14" customFormat="1">
      <c r="A87" s="14"/>
      <c r="B87" s="228"/>
      <c r="C87" s="229"/>
      <c r="D87" s="219" t="s">
        <v>138</v>
      </c>
      <c r="E87" s="230" t="s">
        <v>19</v>
      </c>
      <c r="F87" s="231" t="s">
        <v>175</v>
      </c>
      <c r="G87" s="229"/>
      <c r="H87" s="232">
        <v>885.01999999999998</v>
      </c>
      <c r="I87" s="233"/>
      <c r="J87" s="229"/>
      <c r="K87" s="229"/>
      <c r="L87" s="234"/>
      <c r="M87" s="235"/>
      <c r="N87" s="236"/>
      <c r="O87" s="236"/>
      <c r="P87" s="236"/>
      <c r="Q87" s="236"/>
      <c r="R87" s="236"/>
      <c r="S87" s="236"/>
      <c r="T87" s="237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38" t="s">
        <v>138</v>
      </c>
      <c r="AU87" s="238" t="s">
        <v>82</v>
      </c>
      <c r="AV87" s="14" t="s">
        <v>82</v>
      </c>
      <c r="AW87" s="14" t="s">
        <v>33</v>
      </c>
      <c r="AX87" s="14" t="s">
        <v>72</v>
      </c>
      <c r="AY87" s="238" t="s">
        <v>128</v>
      </c>
    </row>
    <row r="88" s="13" customFormat="1">
      <c r="A88" s="13"/>
      <c r="B88" s="217"/>
      <c r="C88" s="218"/>
      <c r="D88" s="219" t="s">
        <v>138</v>
      </c>
      <c r="E88" s="220" t="s">
        <v>19</v>
      </c>
      <c r="F88" s="221" t="s">
        <v>176</v>
      </c>
      <c r="G88" s="218"/>
      <c r="H88" s="220" t="s">
        <v>19</v>
      </c>
      <c r="I88" s="222"/>
      <c r="J88" s="218"/>
      <c r="K88" s="218"/>
      <c r="L88" s="223"/>
      <c r="M88" s="224"/>
      <c r="N88" s="225"/>
      <c r="O88" s="225"/>
      <c r="P88" s="225"/>
      <c r="Q88" s="225"/>
      <c r="R88" s="225"/>
      <c r="S88" s="225"/>
      <c r="T88" s="22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7" t="s">
        <v>138</v>
      </c>
      <c r="AU88" s="227" t="s">
        <v>82</v>
      </c>
      <c r="AV88" s="13" t="s">
        <v>80</v>
      </c>
      <c r="AW88" s="13" t="s">
        <v>33</v>
      </c>
      <c r="AX88" s="13" t="s">
        <v>72</v>
      </c>
      <c r="AY88" s="227" t="s">
        <v>128</v>
      </c>
    </row>
    <row r="89" s="14" customFormat="1">
      <c r="A89" s="14"/>
      <c r="B89" s="228"/>
      <c r="C89" s="229"/>
      <c r="D89" s="219" t="s">
        <v>138</v>
      </c>
      <c r="E89" s="230" t="s">
        <v>19</v>
      </c>
      <c r="F89" s="231" t="s">
        <v>177</v>
      </c>
      <c r="G89" s="229"/>
      <c r="H89" s="232">
        <v>532.64999999999998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8" t="s">
        <v>138</v>
      </c>
      <c r="AU89" s="238" t="s">
        <v>82</v>
      </c>
      <c r="AV89" s="14" t="s">
        <v>82</v>
      </c>
      <c r="AW89" s="14" t="s">
        <v>33</v>
      </c>
      <c r="AX89" s="14" t="s">
        <v>72</v>
      </c>
      <c r="AY89" s="238" t="s">
        <v>128</v>
      </c>
    </row>
    <row r="90" s="14" customFormat="1">
      <c r="A90" s="14"/>
      <c r="B90" s="228"/>
      <c r="C90" s="229"/>
      <c r="D90" s="219" t="s">
        <v>138</v>
      </c>
      <c r="E90" s="230" t="s">
        <v>19</v>
      </c>
      <c r="F90" s="231" t="s">
        <v>178</v>
      </c>
      <c r="G90" s="229"/>
      <c r="H90" s="232">
        <v>258.81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38" t="s">
        <v>138</v>
      </c>
      <c r="AU90" s="238" t="s">
        <v>82</v>
      </c>
      <c r="AV90" s="14" t="s">
        <v>82</v>
      </c>
      <c r="AW90" s="14" t="s">
        <v>33</v>
      </c>
      <c r="AX90" s="14" t="s">
        <v>72</v>
      </c>
      <c r="AY90" s="238" t="s">
        <v>128</v>
      </c>
    </row>
    <row r="91" s="14" customFormat="1">
      <c r="A91" s="14"/>
      <c r="B91" s="228"/>
      <c r="C91" s="229"/>
      <c r="D91" s="219" t="s">
        <v>138</v>
      </c>
      <c r="E91" s="230" t="s">
        <v>19</v>
      </c>
      <c r="F91" s="231" t="s">
        <v>179</v>
      </c>
      <c r="G91" s="229"/>
      <c r="H91" s="232">
        <v>646.62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8" t="s">
        <v>138</v>
      </c>
      <c r="AU91" s="238" t="s">
        <v>82</v>
      </c>
      <c r="AV91" s="14" t="s">
        <v>82</v>
      </c>
      <c r="AW91" s="14" t="s">
        <v>33</v>
      </c>
      <c r="AX91" s="14" t="s">
        <v>72</v>
      </c>
      <c r="AY91" s="238" t="s">
        <v>128</v>
      </c>
    </row>
    <row r="92" s="14" customFormat="1">
      <c r="A92" s="14"/>
      <c r="B92" s="228"/>
      <c r="C92" s="229"/>
      <c r="D92" s="219" t="s">
        <v>138</v>
      </c>
      <c r="E92" s="230" t="s">
        <v>19</v>
      </c>
      <c r="F92" s="231" t="s">
        <v>180</v>
      </c>
      <c r="G92" s="229"/>
      <c r="H92" s="232">
        <v>655.54999999999995</v>
      </c>
      <c r="I92" s="233"/>
      <c r="J92" s="229"/>
      <c r="K92" s="229"/>
      <c r="L92" s="234"/>
      <c r="M92" s="235"/>
      <c r="N92" s="236"/>
      <c r="O92" s="236"/>
      <c r="P92" s="236"/>
      <c r="Q92" s="236"/>
      <c r="R92" s="236"/>
      <c r="S92" s="236"/>
      <c r="T92" s="237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38" t="s">
        <v>138</v>
      </c>
      <c r="AU92" s="238" t="s">
        <v>82</v>
      </c>
      <c r="AV92" s="14" t="s">
        <v>82</v>
      </c>
      <c r="AW92" s="14" t="s">
        <v>33</v>
      </c>
      <c r="AX92" s="14" t="s">
        <v>72</v>
      </c>
      <c r="AY92" s="238" t="s">
        <v>128</v>
      </c>
    </row>
    <row r="93" s="13" customFormat="1">
      <c r="A93" s="13"/>
      <c r="B93" s="217"/>
      <c r="C93" s="218"/>
      <c r="D93" s="219" t="s">
        <v>138</v>
      </c>
      <c r="E93" s="220" t="s">
        <v>19</v>
      </c>
      <c r="F93" s="221" t="s">
        <v>181</v>
      </c>
      <c r="G93" s="218"/>
      <c r="H93" s="220" t="s">
        <v>19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7" t="s">
        <v>138</v>
      </c>
      <c r="AU93" s="227" t="s">
        <v>82</v>
      </c>
      <c r="AV93" s="13" t="s">
        <v>80</v>
      </c>
      <c r="AW93" s="13" t="s">
        <v>33</v>
      </c>
      <c r="AX93" s="13" t="s">
        <v>72</v>
      </c>
      <c r="AY93" s="227" t="s">
        <v>128</v>
      </c>
    </row>
    <row r="94" s="14" customFormat="1">
      <c r="A94" s="14"/>
      <c r="B94" s="228"/>
      <c r="C94" s="229"/>
      <c r="D94" s="219" t="s">
        <v>138</v>
      </c>
      <c r="E94" s="230" t="s">
        <v>19</v>
      </c>
      <c r="F94" s="231" t="s">
        <v>182</v>
      </c>
      <c r="G94" s="229"/>
      <c r="H94" s="232">
        <v>5153.7200000000003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8" t="s">
        <v>138</v>
      </c>
      <c r="AU94" s="238" t="s">
        <v>82</v>
      </c>
      <c r="AV94" s="14" t="s">
        <v>82</v>
      </c>
      <c r="AW94" s="14" t="s">
        <v>33</v>
      </c>
      <c r="AX94" s="14" t="s">
        <v>72</v>
      </c>
      <c r="AY94" s="238" t="s">
        <v>128</v>
      </c>
    </row>
    <row r="95" s="13" customFormat="1">
      <c r="A95" s="13"/>
      <c r="B95" s="217"/>
      <c r="C95" s="218"/>
      <c r="D95" s="219" t="s">
        <v>138</v>
      </c>
      <c r="E95" s="220" t="s">
        <v>19</v>
      </c>
      <c r="F95" s="221" t="s">
        <v>183</v>
      </c>
      <c r="G95" s="218"/>
      <c r="H95" s="220" t="s">
        <v>19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7" t="s">
        <v>138</v>
      </c>
      <c r="AU95" s="227" t="s">
        <v>82</v>
      </c>
      <c r="AV95" s="13" t="s">
        <v>80</v>
      </c>
      <c r="AW95" s="13" t="s">
        <v>33</v>
      </c>
      <c r="AX95" s="13" t="s">
        <v>72</v>
      </c>
      <c r="AY95" s="227" t="s">
        <v>128</v>
      </c>
    </row>
    <row r="96" s="14" customFormat="1">
      <c r="A96" s="14"/>
      <c r="B96" s="228"/>
      <c r="C96" s="229"/>
      <c r="D96" s="219" t="s">
        <v>138</v>
      </c>
      <c r="E96" s="230" t="s">
        <v>19</v>
      </c>
      <c r="F96" s="231" t="s">
        <v>184</v>
      </c>
      <c r="G96" s="229"/>
      <c r="H96" s="232">
        <v>6553.0799999999999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8" t="s">
        <v>138</v>
      </c>
      <c r="AU96" s="238" t="s">
        <v>82</v>
      </c>
      <c r="AV96" s="14" t="s">
        <v>82</v>
      </c>
      <c r="AW96" s="14" t="s">
        <v>33</v>
      </c>
      <c r="AX96" s="14" t="s">
        <v>72</v>
      </c>
      <c r="AY96" s="238" t="s">
        <v>128</v>
      </c>
    </row>
    <row r="97" s="15" customFormat="1">
      <c r="A97" s="15"/>
      <c r="B97" s="239"/>
      <c r="C97" s="240"/>
      <c r="D97" s="219" t="s">
        <v>138</v>
      </c>
      <c r="E97" s="241" t="s">
        <v>19</v>
      </c>
      <c r="F97" s="242" t="s">
        <v>143</v>
      </c>
      <c r="G97" s="240"/>
      <c r="H97" s="243">
        <v>15008.969999999999</v>
      </c>
      <c r="I97" s="244"/>
      <c r="J97" s="240"/>
      <c r="K97" s="240"/>
      <c r="L97" s="245"/>
      <c r="M97" s="250"/>
      <c r="N97" s="251"/>
      <c r="O97" s="251"/>
      <c r="P97" s="251"/>
      <c r="Q97" s="251"/>
      <c r="R97" s="251"/>
      <c r="S97" s="251"/>
      <c r="T97" s="252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49" t="s">
        <v>138</v>
      </c>
      <c r="AU97" s="249" t="s">
        <v>82</v>
      </c>
      <c r="AV97" s="15" t="s">
        <v>136</v>
      </c>
      <c r="AW97" s="15" t="s">
        <v>33</v>
      </c>
      <c r="AX97" s="15" t="s">
        <v>80</v>
      </c>
      <c r="AY97" s="249" t="s">
        <v>128</v>
      </c>
    </row>
    <row r="98" s="2" customFormat="1" ht="66.75" customHeight="1">
      <c r="A98" s="38"/>
      <c r="B98" s="39"/>
      <c r="C98" s="204" t="s">
        <v>82</v>
      </c>
      <c r="D98" s="204" t="s">
        <v>131</v>
      </c>
      <c r="E98" s="205" t="s">
        <v>154</v>
      </c>
      <c r="F98" s="206" t="s">
        <v>155</v>
      </c>
      <c r="G98" s="207" t="s">
        <v>147</v>
      </c>
      <c r="H98" s="208">
        <v>15008.969999999999</v>
      </c>
      <c r="I98" s="209"/>
      <c r="J98" s="210">
        <f>ROUND(I98*H98,2)</f>
        <v>0</v>
      </c>
      <c r="K98" s="206" t="s">
        <v>135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136</v>
      </c>
      <c r="AT98" s="215" t="s">
        <v>131</v>
      </c>
      <c r="AU98" s="215" t="s">
        <v>82</v>
      </c>
      <c r="AY98" s="17" t="s">
        <v>128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136</v>
      </c>
      <c r="BM98" s="215" t="s">
        <v>185</v>
      </c>
    </row>
    <row r="99" s="13" customFormat="1">
      <c r="A99" s="13"/>
      <c r="B99" s="217"/>
      <c r="C99" s="218"/>
      <c r="D99" s="219" t="s">
        <v>138</v>
      </c>
      <c r="E99" s="220" t="s">
        <v>19</v>
      </c>
      <c r="F99" s="221" t="s">
        <v>173</v>
      </c>
      <c r="G99" s="218"/>
      <c r="H99" s="220" t="s">
        <v>19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7" t="s">
        <v>138</v>
      </c>
      <c r="AU99" s="227" t="s">
        <v>82</v>
      </c>
      <c r="AV99" s="13" t="s">
        <v>80</v>
      </c>
      <c r="AW99" s="13" t="s">
        <v>33</v>
      </c>
      <c r="AX99" s="13" t="s">
        <v>72</v>
      </c>
      <c r="AY99" s="227" t="s">
        <v>128</v>
      </c>
    </row>
    <row r="100" s="14" customFormat="1">
      <c r="A100" s="14"/>
      <c r="B100" s="228"/>
      <c r="C100" s="229"/>
      <c r="D100" s="219" t="s">
        <v>138</v>
      </c>
      <c r="E100" s="230" t="s">
        <v>19</v>
      </c>
      <c r="F100" s="231" t="s">
        <v>174</v>
      </c>
      <c r="G100" s="229"/>
      <c r="H100" s="232">
        <v>323.51999999999998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8" t="s">
        <v>138</v>
      </c>
      <c r="AU100" s="238" t="s">
        <v>82</v>
      </c>
      <c r="AV100" s="14" t="s">
        <v>82</v>
      </c>
      <c r="AW100" s="14" t="s">
        <v>33</v>
      </c>
      <c r="AX100" s="14" t="s">
        <v>72</v>
      </c>
      <c r="AY100" s="238" t="s">
        <v>128</v>
      </c>
    </row>
    <row r="101" s="14" customFormat="1">
      <c r="A101" s="14"/>
      <c r="B101" s="228"/>
      <c r="C101" s="229"/>
      <c r="D101" s="219" t="s">
        <v>138</v>
      </c>
      <c r="E101" s="230" t="s">
        <v>19</v>
      </c>
      <c r="F101" s="231" t="s">
        <v>175</v>
      </c>
      <c r="G101" s="229"/>
      <c r="H101" s="232">
        <v>885.01999999999998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8" t="s">
        <v>138</v>
      </c>
      <c r="AU101" s="238" t="s">
        <v>82</v>
      </c>
      <c r="AV101" s="14" t="s">
        <v>82</v>
      </c>
      <c r="AW101" s="14" t="s">
        <v>33</v>
      </c>
      <c r="AX101" s="14" t="s">
        <v>72</v>
      </c>
      <c r="AY101" s="238" t="s">
        <v>128</v>
      </c>
    </row>
    <row r="102" s="13" customFormat="1">
      <c r="A102" s="13"/>
      <c r="B102" s="217"/>
      <c r="C102" s="218"/>
      <c r="D102" s="219" t="s">
        <v>138</v>
      </c>
      <c r="E102" s="220" t="s">
        <v>19</v>
      </c>
      <c r="F102" s="221" t="s">
        <v>176</v>
      </c>
      <c r="G102" s="218"/>
      <c r="H102" s="220" t="s">
        <v>19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7" t="s">
        <v>138</v>
      </c>
      <c r="AU102" s="227" t="s">
        <v>82</v>
      </c>
      <c r="AV102" s="13" t="s">
        <v>80</v>
      </c>
      <c r="AW102" s="13" t="s">
        <v>33</v>
      </c>
      <c r="AX102" s="13" t="s">
        <v>72</v>
      </c>
      <c r="AY102" s="227" t="s">
        <v>128</v>
      </c>
    </row>
    <row r="103" s="14" customFormat="1">
      <c r="A103" s="14"/>
      <c r="B103" s="228"/>
      <c r="C103" s="229"/>
      <c r="D103" s="219" t="s">
        <v>138</v>
      </c>
      <c r="E103" s="230" t="s">
        <v>19</v>
      </c>
      <c r="F103" s="231" t="s">
        <v>177</v>
      </c>
      <c r="G103" s="229"/>
      <c r="H103" s="232">
        <v>532.64999999999998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8" t="s">
        <v>138</v>
      </c>
      <c r="AU103" s="238" t="s">
        <v>82</v>
      </c>
      <c r="AV103" s="14" t="s">
        <v>82</v>
      </c>
      <c r="AW103" s="14" t="s">
        <v>33</v>
      </c>
      <c r="AX103" s="14" t="s">
        <v>72</v>
      </c>
      <c r="AY103" s="238" t="s">
        <v>128</v>
      </c>
    </row>
    <row r="104" s="14" customFormat="1">
      <c r="A104" s="14"/>
      <c r="B104" s="228"/>
      <c r="C104" s="229"/>
      <c r="D104" s="219" t="s">
        <v>138</v>
      </c>
      <c r="E104" s="230" t="s">
        <v>19</v>
      </c>
      <c r="F104" s="231" t="s">
        <v>178</v>
      </c>
      <c r="G104" s="229"/>
      <c r="H104" s="232">
        <v>258.81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8" t="s">
        <v>138</v>
      </c>
      <c r="AU104" s="238" t="s">
        <v>82</v>
      </c>
      <c r="AV104" s="14" t="s">
        <v>82</v>
      </c>
      <c r="AW104" s="14" t="s">
        <v>33</v>
      </c>
      <c r="AX104" s="14" t="s">
        <v>72</v>
      </c>
      <c r="AY104" s="238" t="s">
        <v>128</v>
      </c>
    </row>
    <row r="105" s="14" customFormat="1">
      <c r="A105" s="14"/>
      <c r="B105" s="228"/>
      <c r="C105" s="229"/>
      <c r="D105" s="219" t="s">
        <v>138</v>
      </c>
      <c r="E105" s="230" t="s">
        <v>19</v>
      </c>
      <c r="F105" s="231" t="s">
        <v>179</v>
      </c>
      <c r="G105" s="229"/>
      <c r="H105" s="232">
        <v>646.62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8" t="s">
        <v>138</v>
      </c>
      <c r="AU105" s="238" t="s">
        <v>82</v>
      </c>
      <c r="AV105" s="14" t="s">
        <v>82</v>
      </c>
      <c r="AW105" s="14" t="s">
        <v>33</v>
      </c>
      <c r="AX105" s="14" t="s">
        <v>72</v>
      </c>
      <c r="AY105" s="238" t="s">
        <v>128</v>
      </c>
    </row>
    <row r="106" s="14" customFormat="1">
      <c r="A106" s="14"/>
      <c r="B106" s="228"/>
      <c r="C106" s="229"/>
      <c r="D106" s="219" t="s">
        <v>138</v>
      </c>
      <c r="E106" s="230" t="s">
        <v>19</v>
      </c>
      <c r="F106" s="231" t="s">
        <v>180</v>
      </c>
      <c r="G106" s="229"/>
      <c r="H106" s="232">
        <v>655.54999999999995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8" t="s">
        <v>138</v>
      </c>
      <c r="AU106" s="238" t="s">
        <v>82</v>
      </c>
      <c r="AV106" s="14" t="s">
        <v>82</v>
      </c>
      <c r="AW106" s="14" t="s">
        <v>33</v>
      </c>
      <c r="AX106" s="14" t="s">
        <v>72</v>
      </c>
      <c r="AY106" s="238" t="s">
        <v>128</v>
      </c>
    </row>
    <row r="107" s="13" customFormat="1">
      <c r="A107" s="13"/>
      <c r="B107" s="217"/>
      <c r="C107" s="218"/>
      <c r="D107" s="219" t="s">
        <v>138</v>
      </c>
      <c r="E107" s="220" t="s">
        <v>19</v>
      </c>
      <c r="F107" s="221" t="s">
        <v>181</v>
      </c>
      <c r="G107" s="218"/>
      <c r="H107" s="220" t="s">
        <v>19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7" t="s">
        <v>138</v>
      </c>
      <c r="AU107" s="227" t="s">
        <v>82</v>
      </c>
      <c r="AV107" s="13" t="s">
        <v>80</v>
      </c>
      <c r="AW107" s="13" t="s">
        <v>33</v>
      </c>
      <c r="AX107" s="13" t="s">
        <v>72</v>
      </c>
      <c r="AY107" s="227" t="s">
        <v>128</v>
      </c>
    </row>
    <row r="108" s="14" customFormat="1">
      <c r="A108" s="14"/>
      <c r="B108" s="228"/>
      <c r="C108" s="229"/>
      <c r="D108" s="219" t="s">
        <v>138</v>
      </c>
      <c r="E108" s="230" t="s">
        <v>19</v>
      </c>
      <c r="F108" s="231" t="s">
        <v>182</v>
      </c>
      <c r="G108" s="229"/>
      <c r="H108" s="232">
        <v>5153.7200000000003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8" t="s">
        <v>138</v>
      </c>
      <c r="AU108" s="238" t="s">
        <v>82</v>
      </c>
      <c r="AV108" s="14" t="s">
        <v>82</v>
      </c>
      <c r="AW108" s="14" t="s">
        <v>33</v>
      </c>
      <c r="AX108" s="14" t="s">
        <v>72</v>
      </c>
      <c r="AY108" s="238" t="s">
        <v>128</v>
      </c>
    </row>
    <row r="109" s="14" customFormat="1">
      <c r="A109" s="14"/>
      <c r="B109" s="228"/>
      <c r="C109" s="229"/>
      <c r="D109" s="219" t="s">
        <v>138</v>
      </c>
      <c r="E109" s="230" t="s">
        <v>19</v>
      </c>
      <c r="F109" s="231" t="s">
        <v>184</v>
      </c>
      <c r="G109" s="229"/>
      <c r="H109" s="232">
        <v>6553.0799999999999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8" t="s">
        <v>138</v>
      </c>
      <c r="AU109" s="238" t="s">
        <v>82</v>
      </c>
      <c r="AV109" s="14" t="s">
        <v>82</v>
      </c>
      <c r="AW109" s="14" t="s">
        <v>33</v>
      </c>
      <c r="AX109" s="14" t="s">
        <v>72</v>
      </c>
      <c r="AY109" s="238" t="s">
        <v>128</v>
      </c>
    </row>
    <row r="110" s="15" customFormat="1">
      <c r="A110" s="15"/>
      <c r="B110" s="239"/>
      <c r="C110" s="240"/>
      <c r="D110" s="219" t="s">
        <v>138</v>
      </c>
      <c r="E110" s="241" t="s">
        <v>19</v>
      </c>
      <c r="F110" s="242" t="s">
        <v>143</v>
      </c>
      <c r="G110" s="240"/>
      <c r="H110" s="243">
        <v>15008.969999999999</v>
      </c>
      <c r="I110" s="244"/>
      <c r="J110" s="240"/>
      <c r="K110" s="240"/>
      <c r="L110" s="245"/>
      <c r="M110" s="250"/>
      <c r="N110" s="251"/>
      <c r="O110" s="251"/>
      <c r="P110" s="251"/>
      <c r="Q110" s="251"/>
      <c r="R110" s="251"/>
      <c r="S110" s="251"/>
      <c r="T110" s="252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49" t="s">
        <v>138</v>
      </c>
      <c r="AU110" s="249" t="s">
        <v>82</v>
      </c>
      <c r="AV110" s="15" t="s">
        <v>136</v>
      </c>
      <c r="AW110" s="15" t="s">
        <v>33</v>
      </c>
      <c r="AX110" s="15" t="s">
        <v>80</v>
      </c>
      <c r="AY110" s="249" t="s">
        <v>128</v>
      </c>
    </row>
    <row r="111" s="2" customFormat="1" ht="76.35" customHeight="1">
      <c r="A111" s="38"/>
      <c r="B111" s="39"/>
      <c r="C111" s="204" t="s">
        <v>157</v>
      </c>
      <c r="D111" s="204" t="s">
        <v>131</v>
      </c>
      <c r="E111" s="205" t="s">
        <v>132</v>
      </c>
      <c r="F111" s="206" t="s">
        <v>133</v>
      </c>
      <c r="G111" s="207" t="s">
        <v>134</v>
      </c>
      <c r="H111" s="208">
        <v>25.289999999999999</v>
      </c>
      <c r="I111" s="209"/>
      <c r="J111" s="210">
        <f>ROUND(I111*H111,2)</f>
        <v>0</v>
      </c>
      <c r="K111" s="206" t="s">
        <v>135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136</v>
      </c>
      <c r="AT111" s="215" t="s">
        <v>131</v>
      </c>
      <c r="AU111" s="215" t="s">
        <v>82</v>
      </c>
      <c r="AY111" s="17" t="s">
        <v>128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80</v>
      </c>
      <c r="BK111" s="216">
        <f>ROUND(I111*H111,2)</f>
        <v>0</v>
      </c>
      <c r="BL111" s="17" t="s">
        <v>136</v>
      </c>
      <c r="BM111" s="215" t="s">
        <v>186</v>
      </c>
    </row>
    <row r="112" s="13" customFormat="1">
      <c r="A112" s="13"/>
      <c r="B112" s="217"/>
      <c r="C112" s="218"/>
      <c r="D112" s="219" t="s">
        <v>138</v>
      </c>
      <c r="E112" s="220" t="s">
        <v>19</v>
      </c>
      <c r="F112" s="221" t="s">
        <v>187</v>
      </c>
      <c r="G112" s="218"/>
      <c r="H112" s="220" t="s">
        <v>19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7" t="s">
        <v>138</v>
      </c>
      <c r="AU112" s="227" t="s">
        <v>82</v>
      </c>
      <c r="AV112" s="13" t="s">
        <v>80</v>
      </c>
      <c r="AW112" s="13" t="s">
        <v>33</v>
      </c>
      <c r="AX112" s="13" t="s">
        <v>72</v>
      </c>
      <c r="AY112" s="227" t="s">
        <v>128</v>
      </c>
    </row>
    <row r="113" s="14" customFormat="1">
      <c r="A113" s="14"/>
      <c r="B113" s="228"/>
      <c r="C113" s="229"/>
      <c r="D113" s="219" t="s">
        <v>138</v>
      </c>
      <c r="E113" s="230" t="s">
        <v>19</v>
      </c>
      <c r="F113" s="231" t="s">
        <v>188</v>
      </c>
      <c r="G113" s="229"/>
      <c r="H113" s="232">
        <v>9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8" t="s">
        <v>138</v>
      </c>
      <c r="AU113" s="238" t="s">
        <v>82</v>
      </c>
      <c r="AV113" s="14" t="s">
        <v>82</v>
      </c>
      <c r="AW113" s="14" t="s">
        <v>33</v>
      </c>
      <c r="AX113" s="14" t="s">
        <v>72</v>
      </c>
      <c r="AY113" s="238" t="s">
        <v>128</v>
      </c>
    </row>
    <row r="114" s="14" customFormat="1">
      <c r="A114" s="14"/>
      <c r="B114" s="228"/>
      <c r="C114" s="229"/>
      <c r="D114" s="219" t="s">
        <v>138</v>
      </c>
      <c r="E114" s="230" t="s">
        <v>19</v>
      </c>
      <c r="F114" s="231" t="s">
        <v>189</v>
      </c>
      <c r="G114" s="229"/>
      <c r="H114" s="232">
        <v>2.8849999999999998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8" t="s">
        <v>138</v>
      </c>
      <c r="AU114" s="238" t="s">
        <v>82</v>
      </c>
      <c r="AV114" s="14" t="s">
        <v>82</v>
      </c>
      <c r="AW114" s="14" t="s">
        <v>33</v>
      </c>
      <c r="AX114" s="14" t="s">
        <v>72</v>
      </c>
      <c r="AY114" s="238" t="s">
        <v>128</v>
      </c>
    </row>
    <row r="115" s="14" customFormat="1">
      <c r="A115" s="14"/>
      <c r="B115" s="228"/>
      <c r="C115" s="229"/>
      <c r="D115" s="219" t="s">
        <v>138</v>
      </c>
      <c r="E115" s="230" t="s">
        <v>19</v>
      </c>
      <c r="F115" s="231" t="s">
        <v>190</v>
      </c>
      <c r="G115" s="229"/>
      <c r="H115" s="232">
        <v>7.4199999999999999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8" t="s">
        <v>138</v>
      </c>
      <c r="AU115" s="238" t="s">
        <v>82</v>
      </c>
      <c r="AV115" s="14" t="s">
        <v>82</v>
      </c>
      <c r="AW115" s="14" t="s">
        <v>33</v>
      </c>
      <c r="AX115" s="14" t="s">
        <v>72</v>
      </c>
      <c r="AY115" s="238" t="s">
        <v>128</v>
      </c>
    </row>
    <row r="116" s="14" customFormat="1">
      <c r="A116" s="14"/>
      <c r="B116" s="228"/>
      <c r="C116" s="229"/>
      <c r="D116" s="219" t="s">
        <v>138</v>
      </c>
      <c r="E116" s="230" t="s">
        <v>19</v>
      </c>
      <c r="F116" s="231" t="s">
        <v>191</v>
      </c>
      <c r="G116" s="229"/>
      <c r="H116" s="232">
        <v>5.9850000000000003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8" t="s">
        <v>138</v>
      </c>
      <c r="AU116" s="238" t="s">
        <v>82</v>
      </c>
      <c r="AV116" s="14" t="s">
        <v>82</v>
      </c>
      <c r="AW116" s="14" t="s">
        <v>33</v>
      </c>
      <c r="AX116" s="14" t="s">
        <v>72</v>
      </c>
      <c r="AY116" s="238" t="s">
        <v>128</v>
      </c>
    </row>
    <row r="117" s="15" customFormat="1">
      <c r="A117" s="15"/>
      <c r="B117" s="239"/>
      <c r="C117" s="240"/>
      <c r="D117" s="219" t="s">
        <v>138</v>
      </c>
      <c r="E117" s="241" t="s">
        <v>19</v>
      </c>
      <c r="F117" s="242" t="s">
        <v>143</v>
      </c>
      <c r="G117" s="240"/>
      <c r="H117" s="243">
        <v>25.289999999999999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49" t="s">
        <v>138</v>
      </c>
      <c r="AU117" s="249" t="s">
        <v>82</v>
      </c>
      <c r="AV117" s="15" t="s">
        <v>136</v>
      </c>
      <c r="AW117" s="15" t="s">
        <v>33</v>
      </c>
      <c r="AX117" s="15" t="s">
        <v>80</v>
      </c>
      <c r="AY117" s="249" t="s">
        <v>128</v>
      </c>
    </row>
    <row r="118" s="2" customFormat="1" ht="6.96" customHeight="1">
      <c r="A118" s="38"/>
      <c r="B118" s="59"/>
      <c r="C118" s="60"/>
      <c r="D118" s="60"/>
      <c r="E118" s="60"/>
      <c r="F118" s="60"/>
      <c r="G118" s="60"/>
      <c r="H118" s="60"/>
      <c r="I118" s="60"/>
      <c r="J118" s="60"/>
      <c r="K118" s="60"/>
      <c r="L118" s="44"/>
      <c r="M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</sheetData>
  <sheetProtection sheet="1" autoFilter="0" formatColumns="0" formatRows="0" objects="1" scenarios="1" spinCount="100000" saltValue="O2PbGKKut1i5sXaiTqKNqve487SK7o0Gx+gYIVFKYvhEltjxjJaSfpADR1UKBJJtNkpCL7PaMHKtFFZGVYNTXw==" hashValue="Hd8lkeJfk/3tL30VgbrjyZxRuyDJ7ycKWyBMgPs0aZIwoQ6apFbDglQMdhawTUV687rNbjWyL0qAzLz2mIIm8w==" algorithmName="SHA-512" password="CC35"/>
  <autoFilter ref="C80:K11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104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Reprofilace příkopů a výřez vegetace u ST HKR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105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11. 4. 2024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28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ROUND((SUM(BE81:BE102)),  2)</f>
        <v>0</v>
      </c>
      <c r="G33" s="38"/>
      <c r="H33" s="38"/>
      <c r="I33" s="148">
        <v>0.20999999999999999</v>
      </c>
      <c r="J33" s="147">
        <f>ROUND(((SUM(BE81:BE102))*I33),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ROUND((SUM(BF81:BF102)),  2)</f>
        <v>0</v>
      </c>
      <c r="G34" s="38"/>
      <c r="H34" s="38"/>
      <c r="I34" s="148">
        <v>0.12</v>
      </c>
      <c r="J34" s="147">
        <f>ROUND(((SUM(BF81:BF102))*I34),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ROUND((SUM(BG81:BG102)),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ROUND((SUM(BH81:BH102)),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ROUND((SUM(BI81:BI102)),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Reprofilace příkopů a výřez vegetace u ST HKR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04 - TO Trutnov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Obvod ST Hradec Králové</v>
      </c>
      <c r="G52" s="40"/>
      <c r="H52" s="40"/>
      <c r="I52" s="32" t="s">
        <v>23</v>
      </c>
      <c r="J52" s="72" t="str">
        <f>IF(J12="","",J12)</f>
        <v>11. 4. 2024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ST Hradec Králové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108</v>
      </c>
      <c r="D57" s="162"/>
      <c r="E57" s="162"/>
      <c r="F57" s="162"/>
      <c r="G57" s="162"/>
      <c r="H57" s="162"/>
      <c r="I57" s="162"/>
      <c r="J57" s="163" t="s">
        <v>109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65"/>
      <c r="C60" s="166"/>
      <c r="D60" s="167" t="s">
        <v>111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112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Reprofilace příkopů a výřez vegetace u ST HKR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105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04 - TO Trutnov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Obvod ST Hradec Králové</v>
      </c>
      <c r="G75" s="40"/>
      <c r="H75" s="40"/>
      <c r="I75" s="32" t="s">
        <v>23</v>
      </c>
      <c r="J75" s="72" t="str">
        <f>IF(J12="","",J12)</f>
        <v>11. 4. 2024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s.o.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ST Hradec Králové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114</v>
      </c>
      <c r="D80" s="180" t="s">
        <v>57</v>
      </c>
      <c r="E80" s="180" t="s">
        <v>53</v>
      </c>
      <c r="F80" s="180" t="s">
        <v>54</v>
      </c>
      <c r="G80" s="180" t="s">
        <v>115</v>
      </c>
      <c r="H80" s="180" t="s">
        <v>116</v>
      </c>
      <c r="I80" s="180" t="s">
        <v>117</v>
      </c>
      <c r="J80" s="180" t="s">
        <v>109</v>
      </c>
      <c r="K80" s="181" t="s">
        <v>118</v>
      </c>
      <c r="L80" s="182"/>
      <c r="M80" s="92" t="s">
        <v>19</v>
      </c>
      <c r="N80" s="93" t="s">
        <v>42</v>
      </c>
      <c r="O80" s="93" t="s">
        <v>119</v>
      </c>
      <c r="P80" s="93" t="s">
        <v>120</v>
      </c>
      <c r="Q80" s="93" t="s">
        <v>121</v>
      </c>
      <c r="R80" s="93" t="s">
        <v>122</v>
      </c>
      <c r="S80" s="93" t="s">
        <v>123</v>
      </c>
      <c r="T80" s="94" t="s">
        <v>124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125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110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126</v>
      </c>
      <c r="F82" s="191" t="s">
        <v>127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80</v>
      </c>
      <c r="AT82" s="200" t="s">
        <v>71</v>
      </c>
      <c r="AU82" s="200" t="s">
        <v>72</v>
      </c>
      <c r="AY82" s="199" t="s">
        <v>128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71</v>
      </c>
      <c r="E83" s="202" t="s">
        <v>129</v>
      </c>
      <c r="F83" s="202" t="s">
        <v>130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SUM(P84:P102)</f>
        <v>0</v>
      </c>
      <c r="Q83" s="196"/>
      <c r="R83" s="197">
        <f>SUM(R84:R102)</f>
        <v>0</v>
      </c>
      <c r="S83" s="196"/>
      <c r="T83" s="198">
        <f>SUM(T84:T102)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80</v>
      </c>
      <c r="AY83" s="199" t="s">
        <v>128</v>
      </c>
      <c r="BK83" s="201">
        <f>SUM(BK84:BK102)</f>
        <v>0</v>
      </c>
    </row>
    <row r="84" s="2" customFormat="1" ht="66.75" customHeight="1">
      <c r="A84" s="38"/>
      <c r="B84" s="39"/>
      <c r="C84" s="204" t="s">
        <v>80</v>
      </c>
      <c r="D84" s="204" t="s">
        <v>131</v>
      </c>
      <c r="E84" s="205" t="s">
        <v>145</v>
      </c>
      <c r="F84" s="206" t="s">
        <v>146</v>
      </c>
      <c r="G84" s="207" t="s">
        <v>147</v>
      </c>
      <c r="H84" s="208">
        <v>2500</v>
      </c>
      <c r="I84" s="209"/>
      <c r="J84" s="210">
        <f>ROUND(I84*H84,2)</f>
        <v>0</v>
      </c>
      <c r="K84" s="206" t="s">
        <v>135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136</v>
      </c>
      <c r="AT84" s="215" t="s">
        <v>131</v>
      </c>
      <c r="AU84" s="215" t="s">
        <v>82</v>
      </c>
      <c r="AY84" s="17" t="s">
        <v>128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80</v>
      </c>
      <c r="BK84" s="216">
        <f>ROUND(I84*H84,2)</f>
        <v>0</v>
      </c>
      <c r="BL84" s="17" t="s">
        <v>136</v>
      </c>
      <c r="BM84" s="215" t="s">
        <v>193</v>
      </c>
    </row>
    <row r="85" s="13" customFormat="1">
      <c r="A85" s="13"/>
      <c r="B85" s="217"/>
      <c r="C85" s="218"/>
      <c r="D85" s="219" t="s">
        <v>138</v>
      </c>
      <c r="E85" s="220" t="s">
        <v>19</v>
      </c>
      <c r="F85" s="221" t="s">
        <v>194</v>
      </c>
      <c r="G85" s="218"/>
      <c r="H85" s="220" t="s">
        <v>19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7" t="s">
        <v>138</v>
      </c>
      <c r="AU85" s="227" t="s">
        <v>82</v>
      </c>
      <c r="AV85" s="13" t="s">
        <v>80</v>
      </c>
      <c r="AW85" s="13" t="s">
        <v>33</v>
      </c>
      <c r="AX85" s="13" t="s">
        <v>72</v>
      </c>
      <c r="AY85" s="227" t="s">
        <v>128</v>
      </c>
    </row>
    <row r="86" s="14" customFormat="1">
      <c r="A86" s="14"/>
      <c r="B86" s="228"/>
      <c r="C86" s="229"/>
      <c r="D86" s="219" t="s">
        <v>138</v>
      </c>
      <c r="E86" s="230" t="s">
        <v>19</v>
      </c>
      <c r="F86" s="231" t="s">
        <v>195</v>
      </c>
      <c r="G86" s="229"/>
      <c r="H86" s="232">
        <v>2500</v>
      </c>
      <c r="I86" s="233"/>
      <c r="J86" s="229"/>
      <c r="K86" s="229"/>
      <c r="L86" s="234"/>
      <c r="M86" s="235"/>
      <c r="N86" s="236"/>
      <c r="O86" s="236"/>
      <c r="P86" s="236"/>
      <c r="Q86" s="236"/>
      <c r="R86" s="236"/>
      <c r="S86" s="236"/>
      <c r="T86" s="237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38" t="s">
        <v>138</v>
      </c>
      <c r="AU86" s="238" t="s">
        <v>82</v>
      </c>
      <c r="AV86" s="14" t="s">
        <v>82</v>
      </c>
      <c r="AW86" s="14" t="s">
        <v>33</v>
      </c>
      <c r="AX86" s="14" t="s">
        <v>72</v>
      </c>
      <c r="AY86" s="238" t="s">
        <v>128</v>
      </c>
    </row>
    <row r="87" s="15" customFormat="1">
      <c r="A87" s="15"/>
      <c r="B87" s="239"/>
      <c r="C87" s="240"/>
      <c r="D87" s="219" t="s">
        <v>138</v>
      </c>
      <c r="E87" s="241" t="s">
        <v>19</v>
      </c>
      <c r="F87" s="242" t="s">
        <v>143</v>
      </c>
      <c r="G87" s="240"/>
      <c r="H87" s="243">
        <v>2500</v>
      </c>
      <c r="I87" s="244"/>
      <c r="J87" s="240"/>
      <c r="K87" s="240"/>
      <c r="L87" s="245"/>
      <c r="M87" s="250"/>
      <c r="N87" s="251"/>
      <c r="O87" s="251"/>
      <c r="P87" s="251"/>
      <c r="Q87" s="251"/>
      <c r="R87" s="251"/>
      <c r="S87" s="251"/>
      <c r="T87" s="252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T87" s="249" t="s">
        <v>138</v>
      </c>
      <c r="AU87" s="249" t="s">
        <v>82</v>
      </c>
      <c r="AV87" s="15" t="s">
        <v>136</v>
      </c>
      <c r="AW87" s="15" t="s">
        <v>33</v>
      </c>
      <c r="AX87" s="15" t="s">
        <v>80</v>
      </c>
      <c r="AY87" s="249" t="s">
        <v>128</v>
      </c>
    </row>
    <row r="88" s="2" customFormat="1" ht="66.75" customHeight="1">
      <c r="A88" s="38"/>
      <c r="B88" s="39"/>
      <c r="C88" s="204" t="s">
        <v>82</v>
      </c>
      <c r="D88" s="204" t="s">
        <v>131</v>
      </c>
      <c r="E88" s="205" t="s">
        <v>154</v>
      </c>
      <c r="F88" s="206" t="s">
        <v>155</v>
      </c>
      <c r="G88" s="207" t="s">
        <v>147</v>
      </c>
      <c r="H88" s="208">
        <v>2500</v>
      </c>
      <c r="I88" s="209"/>
      <c r="J88" s="210">
        <f>ROUND(I88*H88,2)</f>
        <v>0</v>
      </c>
      <c r="K88" s="206" t="s">
        <v>135</v>
      </c>
      <c r="L88" s="44"/>
      <c r="M88" s="211" t="s">
        <v>19</v>
      </c>
      <c r="N88" s="212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136</v>
      </c>
      <c r="AT88" s="215" t="s">
        <v>131</v>
      </c>
      <c r="AU88" s="215" t="s">
        <v>82</v>
      </c>
      <c r="AY88" s="17" t="s">
        <v>128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80</v>
      </c>
      <c r="BK88" s="216">
        <f>ROUND(I88*H88,2)</f>
        <v>0</v>
      </c>
      <c r="BL88" s="17" t="s">
        <v>136</v>
      </c>
      <c r="BM88" s="215" t="s">
        <v>196</v>
      </c>
    </row>
    <row r="89" s="14" customFormat="1">
      <c r="A89" s="14"/>
      <c r="B89" s="228"/>
      <c r="C89" s="229"/>
      <c r="D89" s="219" t="s">
        <v>138</v>
      </c>
      <c r="E89" s="230" t="s">
        <v>19</v>
      </c>
      <c r="F89" s="231" t="s">
        <v>195</v>
      </c>
      <c r="G89" s="229"/>
      <c r="H89" s="232">
        <v>2500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8" t="s">
        <v>138</v>
      </c>
      <c r="AU89" s="238" t="s">
        <v>82</v>
      </c>
      <c r="AV89" s="14" t="s">
        <v>82</v>
      </c>
      <c r="AW89" s="14" t="s">
        <v>33</v>
      </c>
      <c r="AX89" s="14" t="s">
        <v>72</v>
      </c>
      <c r="AY89" s="238" t="s">
        <v>128</v>
      </c>
    </row>
    <row r="90" s="15" customFormat="1">
      <c r="A90" s="15"/>
      <c r="B90" s="239"/>
      <c r="C90" s="240"/>
      <c r="D90" s="219" t="s">
        <v>138</v>
      </c>
      <c r="E90" s="241" t="s">
        <v>19</v>
      </c>
      <c r="F90" s="242" t="s">
        <v>143</v>
      </c>
      <c r="G90" s="240"/>
      <c r="H90" s="243">
        <v>2500</v>
      </c>
      <c r="I90" s="244"/>
      <c r="J90" s="240"/>
      <c r="K90" s="240"/>
      <c r="L90" s="245"/>
      <c r="M90" s="250"/>
      <c r="N90" s="251"/>
      <c r="O90" s="251"/>
      <c r="P90" s="251"/>
      <c r="Q90" s="251"/>
      <c r="R90" s="251"/>
      <c r="S90" s="251"/>
      <c r="T90" s="252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49" t="s">
        <v>138</v>
      </c>
      <c r="AU90" s="249" t="s">
        <v>82</v>
      </c>
      <c r="AV90" s="15" t="s">
        <v>136</v>
      </c>
      <c r="AW90" s="15" t="s">
        <v>33</v>
      </c>
      <c r="AX90" s="15" t="s">
        <v>80</v>
      </c>
      <c r="AY90" s="249" t="s">
        <v>128</v>
      </c>
    </row>
    <row r="91" s="2" customFormat="1" ht="78" customHeight="1">
      <c r="A91" s="38"/>
      <c r="B91" s="39"/>
      <c r="C91" s="204" t="s">
        <v>157</v>
      </c>
      <c r="D91" s="204" t="s">
        <v>131</v>
      </c>
      <c r="E91" s="205" t="s">
        <v>197</v>
      </c>
      <c r="F91" s="206" t="s">
        <v>198</v>
      </c>
      <c r="G91" s="207" t="s">
        <v>147</v>
      </c>
      <c r="H91" s="208">
        <v>300</v>
      </c>
      <c r="I91" s="209"/>
      <c r="J91" s="210">
        <f>ROUND(I91*H91,2)</f>
        <v>0</v>
      </c>
      <c r="K91" s="206" t="s">
        <v>135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136</v>
      </c>
      <c r="AT91" s="215" t="s">
        <v>131</v>
      </c>
      <c r="AU91" s="215" t="s">
        <v>82</v>
      </c>
      <c r="AY91" s="17" t="s">
        <v>128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136</v>
      </c>
      <c r="BM91" s="215" t="s">
        <v>199</v>
      </c>
    </row>
    <row r="92" s="13" customFormat="1">
      <c r="A92" s="13"/>
      <c r="B92" s="217"/>
      <c r="C92" s="218"/>
      <c r="D92" s="219" t="s">
        <v>138</v>
      </c>
      <c r="E92" s="220" t="s">
        <v>19</v>
      </c>
      <c r="F92" s="221" t="s">
        <v>200</v>
      </c>
      <c r="G92" s="218"/>
      <c r="H92" s="220" t="s">
        <v>19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7" t="s">
        <v>138</v>
      </c>
      <c r="AU92" s="227" t="s">
        <v>82</v>
      </c>
      <c r="AV92" s="13" t="s">
        <v>80</v>
      </c>
      <c r="AW92" s="13" t="s">
        <v>33</v>
      </c>
      <c r="AX92" s="13" t="s">
        <v>72</v>
      </c>
      <c r="AY92" s="227" t="s">
        <v>128</v>
      </c>
    </row>
    <row r="93" s="14" customFormat="1">
      <c r="A93" s="14"/>
      <c r="B93" s="228"/>
      <c r="C93" s="229"/>
      <c r="D93" s="219" t="s">
        <v>138</v>
      </c>
      <c r="E93" s="230" t="s">
        <v>19</v>
      </c>
      <c r="F93" s="231" t="s">
        <v>201</v>
      </c>
      <c r="G93" s="229"/>
      <c r="H93" s="232">
        <v>300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8" t="s">
        <v>138</v>
      </c>
      <c r="AU93" s="238" t="s">
        <v>82</v>
      </c>
      <c r="AV93" s="14" t="s">
        <v>82</v>
      </c>
      <c r="AW93" s="14" t="s">
        <v>33</v>
      </c>
      <c r="AX93" s="14" t="s">
        <v>72</v>
      </c>
      <c r="AY93" s="238" t="s">
        <v>128</v>
      </c>
    </row>
    <row r="94" s="15" customFormat="1">
      <c r="A94" s="15"/>
      <c r="B94" s="239"/>
      <c r="C94" s="240"/>
      <c r="D94" s="219" t="s">
        <v>138</v>
      </c>
      <c r="E94" s="241" t="s">
        <v>19</v>
      </c>
      <c r="F94" s="242" t="s">
        <v>143</v>
      </c>
      <c r="G94" s="240"/>
      <c r="H94" s="243">
        <v>300</v>
      </c>
      <c r="I94" s="244"/>
      <c r="J94" s="240"/>
      <c r="K94" s="240"/>
      <c r="L94" s="245"/>
      <c r="M94" s="250"/>
      <c r="N94" s="251"/>
      <c r="O94" s="251"/>
      <c r="P94" s="251"/>
      <c r="Q94" s="251"/>
      <c r="R94" s="251"/>
      <c r="S94" s="251"/>
      <c r="T94" s="252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49" t="s">
        <v>138</v>
      </c>
      <c r="AU94" s="249" t="s">
        <v>82</v>
      </c>
      <c r="AV94" s="15" t="s">
        <v>136</v>
      </c>
      <c r="AW94" s="15" t="s">
        <v>33</v>
      </c>
      <c r="AX94" s="15" t="s">
        <v>80</v>
      </c>
      <c r="AY94" s="249" t="s">
        <v>128</v>
      </c>
    </row>
    <row r="95" s="2" customFormat="1" ht="78" customHeight="1">
      <c r="A95" s="38"/>
      <c r="B95" s="39"/>
      <c r="C95" s="204" t="s">
        <v>136</v>
      </c>
      <c r="D95" s="204" t="s">
        <v>131</v>
      </c>
      <c r="E95" s="205" t="s">
        <v>202</v>
      </c>
      <c r="F95" s="206" t="s">
        <v>203</v>
      </c>
      <c r="G95" s="207" t="s">
        <v>147</v>
      </c>
      <c r="H95" s="208">
        <v>500</v>
      </c>
      <c r="I95" s="209"/>
      <c r="J95" s="210">
        <f>ROUND(I95*H95,2)</f>
        <v>0</v>
      </c>
      <c r="K95" s="206" t="s">
        <v>135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136</v>
      </c>
      <c r="AT95" s="215" t="s">
        <v>131</v>
      </c>
      <c r="AU95" s="215" t="s">
        <v>82</v>
      </c>
      <c r="AY95" s="17" t="s">
        <v>128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136</v>
      </c>
      <c r="BM95" s="215" t="s">
        <v>204</v>
      </c>
    </row>
    <row r="96" s="13" customFormat="1">
      <c r="A96" s="13"/>
      <c r="B96" s="217"/>
      <c r="C96" s="218"/>
      <c r="D96" s="219" t="s">
        <v>138</v>
      </c>
      <c r="E96" s="220" t="s">
        <v>19</v>
      </c>
      <c r="F96" s="221" t="s">
        <v>205</v>
      </c>
      <c r="G96" s="218"/>
      <c r="H96" s="220" t="s">
        <v>19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7" t="s">
        <v>138</v>
      </c>
      <c r="AU96" s="227" t="s">
        <v>82</v>
      </c>
      <c r="AV96" s="13" t="s">
        <v>80</v>
      </c>
      <c r="AW96" s="13" t="s">
        <v>33</v>
      </c>
      <c r="AX96" s="13" t="s">
        <v>72</v>
      </c>
      <c r="AY96" s="227" t="s">
        <v>128</v>
      </c>
    </row>
    <row r="97" s="14" customFormat="1">
      <c r="A97" s="14"/>
      <c r="B97" s="228"/>
      <c r="C97" s="229"/>
      <c r="D97" s="219" t="s">
        <v>138</v>
      </c>
      <c r="E97" s="230" t="s">
        <v>19</v>
      </c>
      <c r="F97" s="231" t="s">
        <v>206</v>
      </c>
      <c r="G97" s="229"/>
      <c r="H97" s="232">
        <v>500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8" t="s">
        <v>138</v>
      </c>
      <c r="AU97" s="238" t="s">
        <v>82</v>
      </c>
      <c r="AV97" s="14" t="s">
        <v>82</v>
      </c>
      <c r="AW97" s="14" t="s">
        <v>33</v>
      </c>
      <c r="AX97" s="14" t="s">
        <v>72</v>
      </c>
      <c r="AY97" s="238" t="s">
        <v>128</v>
      </c>
    </row>
    <row r="98" s="15" customFormat="1">
      <c r="A98" s="15"/>
      <c r="B98" s="239"/>
      <c r="C98" s="240"/>
      <c r="D98" s="219" t="s">
        <v>138</v>
      </c>
      <c r="E98" s="241" t="s">
        <v>19</v>
      </c>
      <c r="F98" s="242" t="s">
        <v>143</v>
      </c>
      <c r="G98" s="240"/>
      <c r="H98" s="243">
        <v>500</v>
      </c>
      <c r="I98" s="244"/>
      <c r="J98" s="240"/>
      <c r="K98" s="240"/>
      <c r="L98" s="245"/>
      <c r="M98" s="250"/>
      <c r="N98" s="251"/>
      <c r="O98" s="251"/>
      <c r="P98" s="251"/>
      <c r="Q98" s="251"/>
      <c r="R98" s="251"/>
      <c r="S98" s="251"/>
      <c r="T98" s="252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49" t="s">
        <v>138</v>
      </c>
      <c r="AU98" s="249" t="s">
        <v>82</v>
      </c>
      <c r="AV98" s="15" t="s">
        <v>136</v>
      </c>
      <c r="AW98" s="15" t="s">
        <v>33</v>
      </c>
      <c r="AX98" s="15" t="s">
        <v>80</v>
      </c>
      <c r="AY98" s="249" t="s">
        <v>128</v>
      </c>
    </row>
    <row r="99" s="2" customFormat="1" ht="76.35" customHeight="1">
      <c r="A99" s="38"/>
      <c r="B99" s="39"/>
      <c r="C99" s="204" t="s">
        <v>129</v>
      </c>
      <c r="D99" s="204" t="s">
        <v>131</v>
      </c>
      <c r="E99" s="205" t="s">
        <v>132</v>
      </c>
      <c r="F99" s="206" t="s">
        <v>133</v>
      </c>
      <c r="G99" s="207" t="s">
        <v>134</v>
      </c>
      <c r="H99" s="208">
        <v>10</v>
      </c>
      <c r="I99" s="209"/>
      <c r="J99" s="210">
        <f>ROUND(I99*H99,2)</f>
        <v>0</v>
      </c>
      <c r="K99" s="206" t="s">
        <v>135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136</v>
      </c>
      <c r="AT99" s="215" t="s">
        <v>131</v>
      </c>
      <c r="AU99" s="215" t="s">
        <v>82</v>
      </c>
      <c r="AY99" s="17" t="s">
        <v>128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136</v>
      </c>
      <c r="BM99" s="215" t="s">
        <v>207</v>
      </c>
    </row>
    <row r="100" s="13" customFormat="1">
      <c r="A100" s="13"/>
      <c r="B100" s="217"/>
      <c r="C100" s="218"/>
      <c r="D100" s="219" t="s">
        <v>138</v>
      </c>
      <c r="E100" s="220" t="s">
        <v>19</v>
      </c>
      <c r="F100" s="221" t="s">
        <v>208</v>
      </c>
      <c r="G100" s="218"/>
      <c r="H100" s="220" t="s">
        <v>19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7" t="s">
        <v>138</v>
      </c>
      <c r="AU100" s="227" t="s">
        <v>82</v>
      </c>
      <c r="AV100" s="13" t="s">
        <v>80</v>
      </c>
      <c r="AW100" s="13" t="s">
        <v>33</v>
      </c>
      <c r="AX100" s="13" t="s">
        <v>72</v>
      </c>
      <c r="AY100" s="227" t="s">
        <v>128</v>
      </c>
    </row>
    <row r="101" s="14" customFormat="1">
      <c r="A101" s="14"/>
      <c r="B101" s="228"/>
      <c r="C101" s="229"/>
      <c r="D101" s="219" t="s">
        <v>138</v>
      </c>
      <c r="E101" s="230" t="s">
        <v>19</v>
      </c>
      <c r="F101" s="231" t="s">
        <v>209</v>
      </c>
      <c r="G101" s="229"/>
      <c r="H101" s="232">
        <v>10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8" t="s">
        <v>138</v>
      </c>
      <c r="AU101" s="238" t="s">
        <v>82</v>
      </c>
      <c r="AV101" s="14" t="s">
        <v>82</v>
      </c>
      <c r="AW101" s="14" t="s">
        <v>33</v>
      </c>
      <c r="AX101" s="14" t="s">
        <v>72</v>
      </c>
      <c r="AY101" s="238" t="s">
        <v>128</v>
      </c>
    </row>
    <row r="102" s="15" customFormat="1">
      <c r="A102" s="15"/>
      <c r="B102" s="239"/>
      <c r="C102" s="240"/>
      <c r="D102" s="219" t="s">
        <v>138</v>
      </c>
      <c r="E102" s="241" t="s">
        <v>19</v>
      </c>
      <c r="F102" s="242" t="s">
        <v>143</v>
      </c>
      <c r="G102" s="240"/>
      <c r="H102" s="243">
        <v>10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49" t="s">
        <v>138</v>
      </c>
      <c r="AU102" s="249" t="s">
        <v>82</v>
      </c>
      <c r="AV102" s="15" t="s">
        <v>136</v>
      </c>
      <c r="AW102" s="15" t="s">
        <v>33</v>
      </c>
      <c r="AX102" s="15" t="s">
        <v>80</v>
      </c>
      <c r="AY102" s="249" t="s">
        <v>128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4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uLpzns3JrMnHRt1zb7hJ5G/rtDGtLEhE84bUlOaEdbwtKJQ8pdmTr6Z8KqKkXs4+Y3Xd5+eQg4/32X1XxzQfBg==" hashValue="W49b40QO6GU7tdgOunROVBeJjAVKkPuN6lTlQQtvBmMhkHTzc9gJiOu/3EznXdYKhvDvUprQywpJeIRualnmhw==" algorithmName="SHA-512" password="CC35"/>
  <autoFilter ref="C80:K10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104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Reprofilace příkopů a výřez vegetace u ST HKR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105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210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11. 4. 2024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28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ROUND((SUM(BE81:BE101)),  2)</f>
        <v>0</v>
      </c>
      <c r="G33" s="38"/>
      <c r="H33" s="38"/>
      <c r="I33" s="148">
        <v>0.20999999999999999</v>
      </c>
      <c r="J33" s="147">
        <f>ROUND(((SUM(BE81:BE101))*I33),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ROUND((SUM(BF81:BF101)),  2)</f>
        <v>0</v>
      </c>
      <c r="G34" s="38"/>
      <c r="H34" s="38"/>
      <c r="I34" s="148">
        <v>0.12</v>
      </c>
      <c r="J34" s="147">
        <f>ROUND(((SUM(BF81:BF101))*I34),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ROUND((SUM(BG81:BG101)),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ROUND((SUM(BH81:BH101)),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ROUND((SUM(BI81:BI101)),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Reprofilace příkopů a výřez vegetace u ST HKR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05 - TO Stará Paka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Obvod ST Hradec Králové</v>
      </c>
      <c r="G52" s="40"/>
      <c r="H52" s="40"/>
      <c r="I52" s="32" t="s">
        <v>23</v>
      </c>
      <c r="J52" s="72" t="str">
        <f>IF(J12="","",J12)</f>
        <v>11. 4. 2024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ST Hradec Králové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108</v>
      </c>
      <c r="D57" s="162"/>
      <c r="E57" s="162"/>
      <c r="F57" s="162"/>
      <c r="G57" s="162"/>
      <c r="H57" s="162"/>
      <c r="I57" s="162"/>
      <c r="J57" s="163" t="s">
        <v>109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65"/>
      <c r="C60" s="166"/>
      <c r="D60" s="167" t="s">
        <v>111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112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Reprofilace příkopů a výřez vegetace u ST HKR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105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05 - TO Stará Paka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Obvod ST Hradec Králové</v>
      </c>
      <c r="G75" s="40"/>
      <c r="H75" s="40"/>
      <c r="I75" s="32" t="s">
        <v>23</v>
      </c>
      <c r="J75" s="72" t="str">
        <f>IF(J12="","",J12)</f>
        <v>11. 4. 2024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s.o.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ST Hradec Králové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114</v>
      </c>
      <c r="D80" s="180" t="s">
        <v>57</v>
      </c>
      <c r="E80" s="180" t="s">
        <v>53</v>
      </c>
      <c r="F80" s="180" t="s">
        <v>54</v>
      </c>
      <c r="G80" s="180" t="s">
        <v>115</v>
      </c>
      <c r="H80" s="180" t="s">
        <v>116</v>
      </c>
      <c r="I80" s="180" t="s">
        <v>117</v>
      </c>
      <c r="J80" s="180" t="s">
        <v>109</v>
      </c>
      <c r="K80" s="181" t="s">
        <v>118</v>
      </c>
      <c r="L80" s="182"/>
      <c r="M80" s="92" t="s">
        <v>19</v>
      </c>
      <c r="N80" s="93" t="s">
        <v>42</v>
      </c>
      <c r="O80" s="93" t="s">
        <v>119</v>
      </c>
      <c r="P80" s="93" t="s">
        <v>120</v>
      </c>
      <c r="Q80" s="93" t="s">
        <v>121</v>
      </c>
      <c r="R80" s="93" t="s">
        <v>122</v>
      </c>
      <c r="S80" s="93" t="s">
        <v>123</v>
      </c>
      <c r="T80" s="94" t="s">
        <v>124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125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110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126</v>
      </c>
      <c r="F82" s="191" t="s">
        <v>127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80</v>
      </c>
      <c r="AT82" s="200" t="s">
        <v>71</v>
      </c>
      <c r="AU82" s="200" t="s">
        <v>72</v>
      </c>
      <c r="AY82" s="199" t="s">
        <v>128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71</v>
      </c>
      <c r="E83" s="202" t="s">
        <v>129</v>
      </c>
      <c r="F83" s="202" t="s">
        <v>130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SUM(P84:P101)</f>
        <v>0</v>
      </c>
      <c r="Q83" s="196"/>
      <c r="R83" s="197">
        <f>SUM(R84:R101)</f>
        <v>0</v>
      </c>
      <c r="S83" s="196"/>
      <c r="T83" s="198">
        <f>SUM(T84:T101)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80</v>
      </c>
      <c r="AY83" s="199" t="s">
        <v>128</v>
      </c>
      <c r="BK83" s="201">
        <f>SUM(BK84:BK101)</f>
        <v>0</v>
      </c>
    </row>
    <row r="84" s="2" customFormat="1" ht="76.35" customHeight="1">
      <c r="A84" s="38"/>
      <c r="B84" s="39"/>
      <c r="C84" s="204" t="s">
        <v>80</v>
      </c>
      <c r="D84" s="204" t="s">
        <v>131</v>
      </c>
      <c r="E84" s="205" t="s">
        <v>132</v>
      </c>
      <c r="F84" s="206" t="s">
        <v>133</v>
      </c>
      <c r="G84" s="207" t="s">
        <v>134</v>
      </c>
      <c r="H84" s="208">
        <v>138.63999999999999</v>
      </c>
      <c r="I84" s="209"/>
      <c r="J84" s="210">
        <f>ROUND(I84*H84,2)</f>
        <v>0</v>
      </c>
      <c r="K84" s="206" t="s">
        <v>135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136</v>
      </c>
      <c r="AT84" s="215" t="s">
        <v>131</v>
      </c>
      <c r="AU84" s="215" t="s">
        <v>82</v>
      </c>
      <c r="AY84" s="17" t="s">
        <v>128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80</v>
      </c>
      <c r="BK84" s="216">
        <f>ROUND(I84*H84,2)</f>
        <v>0</v>
      </c>
      <c r="BL84" s="17" t="s">
        <v>136</v>
      </c>
      <c r="BM84" s="215" t="s">
        <v>211</v>
      </c>
    </row>
    <row r="85" s="13" customFormat="1">
      <c r="A85" s="13"/>
      <c r="B85" s="217"/>
      <c r="C85" s="218"/>
      <c r="D85" s="219" t="s">
        <v>138</v>
      </c>
      <c r="E85" s="220" t="s">
        <v>19</v>
      </c>
      <c r="F85" s="221" t="s">
        <v>212</v>
      </c>
      <c r="G85" s="218"/>
      <c r="H85" s="220" t="s">
        <v>19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7" t="s">
        <v>138</v>
      </c>
      <c r="AU85" s="227" t="s">
        <v>82</v>
      </c>
      <c r="AV85" s="13" t="s">
        <v>80</v>
      </c>
      <c r="AW85" s="13" t="s">
        <v>33</v>
      </c>
      <c r="AX85" s="13" t="s">
        <v>72</v>
      </c>
      <c r="AY85" s="227" t="s">
        <v>128</v>
      </c>
    </row>
    <row r="86" s="14" customFormat="1">
      <c r="A86" s="14"/>
      <c r="B86" s="228"/>
      <c r="C86" s="229"/>
      <c r="D86" s="219" t="s">
        <v>138</v>
      </c>
      <c r="E86" s="230" t="s">
        <v>19</v>
      </c>
      <c r="F86" s="231" t="s">
        <v>213</v>
      </c>
      <c r="G86" s="229"/>
      <c r="H86" s="232">
        <v>40</v>
      </c>
      <c r="I86" s="233"/>
      <c r="J86" s="229"/>
      <c r="K86" s="229"/>
      <c r="L86" s="234"/>
      <c r="M86" s="235"/>
      <c r="N86" s="236"/>
      <c r="O86" s="236"/>
      <c r="P86" s="236"/>
      <c r="Q86" s="236"/>
      <c r="R86" s="236"/>
      <c r="S86" s="236"/>
      <c r="T86" s="237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38" t="s">
        <v>138</v>
      </c>
      <c r="AU86" s="238" t="s">
        <v>82</v>
      </c>
      <c r="AV86" s="14" t="s">
        <v>82</v>
      </c>
      <c r="AW86" s="14" t="s">
        <v>33</v>
      </c>
      <c r="AX86" s="14" t="s">
        <v>72</v>
      </c>
      <c r="AY86" s="238" t="s">
        <v>128</v>
      </c>
    </row>
    <row r="87" s="13" customFormat="1">
      <c r="A87" s="13"/>
      <c r="B87" s="217"/>
      <c r="C87" s="218"/>
      <c r="D87" s="219" t="s">
        <v>138</v>
      </c>
      <c r="E87" s="220" t="s">
        <v>19</v>
      </c>
      <c r="F87" s="221" t="s">
        <v>214</v>
      </c>
      <c r="G87" s="218"/>
      <c r="H87" s="220" t="s">
        <v>19</v>
      </c>
      <c r="I87" s="222"/>
      <c r="J87" s="218"/>
      <c r="K87" s="218"/>
      <c r="L87" s="223"/>
      <c r="M87" s="224"/>
      <c r="N87" s="225"/>
      <c r="O87" s="225"/>
      <c r="P87" s="225"/>
      <c r="Q87" s="225"/>
      <c r="R87" s="225"/>
      <c r="S87" s="225"/>
      <c r="T87" s="22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7" t="s">
        <v>138</v>
      </c>
      <c r="AU87" s="227" t="s">
        <v>82</v>
      </c>
      <c r="AV87" s="13" t="s">
        <v>80</v>
      </c>
      <c r="AW87" s="13" t="s">
        <v>33</v>
      </c>
      <c r="AX87" s="13" t="s">
        <v>72</v>
      </c>
      <c r="AY87" s="227" t="s">
        <v>128</v>
      </c>
    </row>
    <row r="88" s="14" customFormat="1">
      <c r="A88" s="14"/>
      <c r="B88" s="228"/>
      <c r="C88" s="229"/>
      <c r="D88" s="219" t="s">
        <v>138</v>
      </c>
      <c r="E88" s="230" t="s">
        <v>19</v>
      </c>
      <c r="F88" s="231" t="s">
        <v>215</v>
      </c>
      <c r="G88" s="229"/>
      <c r="H88" s="232">
        <v>1.6200000000000001</v>
      </c>
      <c r="I88" s="233"/>
      <c r="J88" s="229"/>
      <c r="K88" s="229"/>
      <c r="L88" s="234"/>
      <c r="M88" s="235"/>
      <c r="N88" s="236"/>
      <c r="O88" s="236"/>
      <c r="P88" s="236"/>
      <c r="Q88" s="236"/>
      <c r="R88" s="236"/>
      <c r="S88" s="236"/>
      <c r="T88" s="237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38" t="s">
        <v>138</v>
      </c>
      <c r="AU88" s="238" t="s">
        <v>82</v>
      </c>
      <c r="AV88" s="14" t="s">
        <v>82</v>
      </c>
      <c r="AW88" s="14" t="s">
        <v>33</v>
      </c>
      <c r="AX88" s="14" t="s">
        <v>72</v>
      </c>
      <c r="AY88" s="238" t="s">
        <v>128</v>
      </c>
    </row>
    <row r="89" s="14" customFormat="1">
      <c r="A89" s="14"/>
      <c r="B89" s="228"/>
      <c r="C89" s="229"/>
      <c r="D89" s="219" t="s">
        <v>138</v>
      </c>
      <c r="E89" s="230" t="s">
        <v>19</v>
      </c>
      <c r="F89" s="231" t="s">
        <v>216</v>
      </c>
      <c r="G89" s="229"/>
      <c r="H89" s="232">
        <v>0.40000000000000002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8" t="s">
        <v>138</v>
      </c>
      <c r="AU89" s="238" t="s">
        <v>82</v>
      </c>
      <c r="AV89" s="14" t="s">
        <v>82</v>
      </c>
      <c r="AW89" s="14" t="s">
        <v>33</v>
      </c>
      <c r="AX89" s="14" t="s">
        <v>72</v>
      </c>
      <c r="AY89" s="238" t="s">
        <v>128</v>
      </c>
    </row>
    <row r="90" s="14" customFormat="1">
      <c r="A90" s="14"/>
      <c r="B90" s="228"/>
      <c r="C90" s="229"/>
      <c r="D90" s="219" t="s">
        <v>138</v>
      </c>
      <c r="E90" s="230" t="s">
        <v>19</v>
      </c>
      <c r="F90" s="231" t="s">
        <v>217</v>
      </c>
      <c r="G90" s="229"/>
      <c r="H90" s="232">
        <v>10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38" t="s">
        <v>138</v>
      </c>
      <c r="AU90" s="238" t="s">
        <v>82</v>
      </c>
      <c r="AV90" s="14" t="s">
        <v>82</v>
      </c>
      <c r="AW90" s="14" t="s">
        <v>33</v>
      </c>
      <c r="AX90" s="14" t="s">
        <v>72</v>
      </c>
      <c r="AY90" s="238" t="s">
        <v>128</v>
      </c>
    </row>
    <row r="91" s="14" customFormat="1">
      <c r="A91" s="14"/>
      <c r="B91" s="228"/>
      <c r="C91" s="229"/>
      <c r="D91" s="219" t="s">
        <v>138</v>
      </c>
      <c r="E91" s="230" t="s">
        <v>19</v>
      </c>
      <c r="F91" s="231" t="s">
        <v>218</v>
      </c>
      <c r="G91" s="229"/>
      <c r="H91" s="232">
        <v>5.7000000000000002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8" t="s">
        <v>138</v>
      </c>
      <c r="AU91" s="238" t="s">
        <v>82</v>
      </c>
      <c r="AV91" s="14" t="s">
        <v>82</v>
      </c>
      <c r="AW91" s="14" t="s">
        <v>33</v>
      </c>
      <c r="AX91" s="14" t="s">
        <v>72</v>
      </c>
      <c r="AY91" s="238" t="s">
        <v>128</v>
      </c>
    </row>
    <row r="92" s="13" customFormat="1">
      <c r="A92" s="13"/>
      <c r="B92" s="217"/>
      <c r="C92" s="218"/>
      <c r="D92" s="219" t="s">
        <v>138</v>
      </c>
      <c r="E92" s="220" t="s">
        <v>19</v>
      </c>
      <c r="F92" s="221" t="s">
        <v>219</v>
      </c>
      <c r="G92" s="218"/>
      <c r="H92" s="220" t="s">
        <v>19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7" t="s">
        <v>138</v>
      </c>
      <c r="AU92" s="227" t="s">
        <v>82</v>
      </c>
      <c r="AV92" s="13" t="s">
        <v>80</v>
      </c>
      <c r="AW92" s="13" t="s">
        <v>33</v>
      </c>
      <c r="AX92" s="13" t="s">
        <v>72</v>
      </c>
      <c r="AY92" s="227" t="s">
        <v>128</v>
      </c>
    </row>
    <row r="93" s="14" customFormat="1">
      <c r="A93" s="14"/>
      <c r="B93" s="228"/>
      <c r="C93" s="229"/>
      <c r="D93" s="219" t="s">
        <v>138</v>
      </c>
      <c r="E93" s="230" t="s">
        <v>19</v>
      </c>
      <c r="F93" s="231" t="s">
        <v>220</v>
      </c>
      <c r="G93" s="229"/>
      <c r="H93" s="232">
        <v>11.4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8" t="s">
        <v>138</v>
      </c>
      <c r="AU93" s="238" t="s">
        <v>82</v>
      </c>
      <c r="AV93" s="14" t="s">
        <v>82</v>
      </c>
      <c r="AW93" s="14" t="s">
        <v>33</v>
      </c>
      <c r="AX93" s="14" t="s">
        <v>72</v>
      </c>
      <c r="AY93" s="238" t="s">
        <v>128</v>
      </c>
    </row>
    <row r="94" s="14" customFormat="1">
      <c r="A94" s="14"/>
      <c r="B94" s="228"/>
      <c r="C94" s="229"/>
      <c r="D94" s="219" t="s">
        <v>138</v>
      </c>
      <c r="E94" s="230" t="s">
        <v>19</v>
      </c>
      <c r="F94" s="231" t="s">
        <v>221</v>
      </c>
      <c r="G94" s="229"/>
      <c r="H94" s="232">
        <v>10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8" t="s">
        <v>138</v>
      </c>
      <c r="AU94" s="238" t="s">
        <v>82</v>
      </c>
      <c r="AV94" s="14" t="s">
        <v>82</v>
      </c>
      <c r="AW94" s="14" t="s">
        <v>33</v>
      </c>
      <c r="AX94" s="14" t="s">
        <v>72</v>
      </c>
      <c r="AY94" s="238" t="s">
        <v>128</v>
      </c>
    </row>
    <row r="95" s="14" customFormat="1">
      <c r="A95" s="14"/>
      <c r="B95" s="228"/>
      <c r="C95" s="229"/>
      <c r="D95" s="219" t="s">
        <v>138</v>
      </c>
      <c r="E95" s="230" t="s">
        <v>19</v>
      </c>
      <c r="F95" s="231" t="s">
        <v>222</v>
      </c>
      <c r="G95" s="229"/>
      <c r="H95" s="232">
        <v>13.130000000000001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8" t="s">
        <v>138</v>
      </c>
      <c r="AU95" s="238" t="s">
        <v>82</v>
      </c>
      <c r="AV95" s="14" t="s">
        <v>82</v>
      </c>
      <c r="AW95" s="14" t="s">
        <v>33</v>
      </c>
      <c r="AX95" s="14" t="s">
        <v>72</v>
      </c>
      <c r="AY95" s="238" t="s">
        <v>128</v>
      </c>
    </row>
    <row r="96" s="14" customFormat="1">
      <c r="A96" s="14"/>
      <c r="B96" s="228"/>
      <c r="C96" s="229"/>
      <c r="D96" s="219" t="s">
        <v>138</v>
      </c>
      <c r="E96" s="230" t="s">
        <v>19</v>
      </c>
      <c r="F96" s="231" t="s">
        <v>223</v>
      </c>
      <c r="G96" s="229"/>
      <c r="H96" s="232">
        <v>5.1799999999999997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8" t="s">
        <v>138</v>
      </c>
      <c r="AU96" s="238" t="s">
        <v>82</v>
      </c>
      <c r="AV96" s="14" t="s">
        <v>82</v>
      </c>
      <c r="AW96" s="14" t="s">
        <v>33</v>
      </c>
      <c r="AX96" s="14" t="s">
        <v>72</v>
      </c>
      <c r="AY96" s="238" t="s">
        <v>128</v>
      </c>
    </row>
    <row r="97" s="14" customFormat="1">
      <c r="A97" s="14"/>
      <c r="B97" s="228"/>
      <c r="C97" s="229"/>
      <c r="D97" s="219" t="s">
        <v>138</v>
      </c>
      <c r="E97" s="230" t="s">
        <v>19</v>
      </c>
      <c r="F97" s="231" t="s">
        <v>224</v>
      </c>
      <c r="G97" s="229"/>
      <c r="H97" s="232">
        <v>1.21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8" t="s">
        <v>138</v>
      </c>
      <c r="AU97" s="238" t="s">
        <v>82</v>
      </c>
      <c r="AV97" s="14" t="s">
        <v>82</v>
      </c>
      <c r="AW97" s="14" t="s">
        <v>33</v>
      </c>
      <c r="AX97" s="14" t="s">
        <v>72</v>
      </c>
      <c r="AY97" s="238" t="s">
        <v>128</v>
      </c>
    </row>
    <row r="98" s="14" customFormat="1">
      <c r="A98" s="14"/>
      <c r="B98" s="228"/>
      <c r="C98" s="229"/>
      <c r="D98" s="219" t="s">
        <v>138</v>
      </c>
      <c r="E98" s="230" t="s">
        <v>19</v>
      </c>
      <c r="F98" s="231" t="s">
        <v>225</v>
      </c>
      <c r="G98" s="229"/>
      <c r="H98" s="232">
        <v>10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8" t="s">
        <v>138</v>
      </c>
      <c r="AU98" s="238" t="s">
        <v>82</v>
      </c>
      <c r="AV98" s="14" t="s">
        <v>82</v>
      </c>
      <c r="AW98" s="14" t="s">
        <v>33</v>
      </c>
      <c r="AX98" s="14" t="s">
        <v>72</v>
      </c>
      <c r="AY98" s="238" t="s">
        <v>128</v>
      </c>
    </row>
    <row r="99" s="14" customFormat="1">
      <c r="A99" s="14"/>
      <c r="B99" s="228"/>
      <c r="C99" s="229"/>
      <c r="D99" s="219" t="s">
        <v>138</v>
      </c>
      <c r="E99" s="230" t="s">
        <v>19</v>
      </c>
      <c r="F99" s="231" t="s">
        <v>226</v>
      </c>
      <c r="G99" s="229"/>
      <c r="H99" s="232">
        <v>10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8" t="s">
        <v>138</v>
      </c>
      <c r="AU99" s="238" t="s">
        <v>82</v>
      </c>
      <c r="AV99" s="14" t="s">
        <v>82</v>
      </c>
      <c r="AW99" s="14" t="s">
        <v>33</v>
      </c>
      <c r="AX99" s="14" t="s">
        <v>72</v>
      </c>
      <c r="AY99" s="238" t="s">
        <v>128</v>
      </c>
    </row>
    <row r="100" s="14" customFormat="1">
      <c r="A100" s="14"/>
      <c r="B100" s="228"/>
      <c r="C100" s="229"/>
      <c r="D100" s="219" t="s">
        <v>138</v>
      </c>
      <c r="E100" s="230" t="s">
        <v>19</v>
      </c>
      <c r="F100" s="231" t="s">
        <v>227</v>
      </c>
      <c r="G100" s="229"/>
      <c r="H100" s="232">
        <v>20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8" t="s">
        <v>138</v>
      </c>
      <c r="AU100" s="238" t="s">
        <v>82</v>
      </c>
      <c r="AV100" s="14" t="s">
        <v>82</v>
      </c>
      <c r="AW100" s="14" t="s">
        <v>33</v>
      </c>
      <c r="AX100" s="14" t="s">
        <v>72</v>
      </c>
      <c r="AY100" s="238" t="s">
        <v>128</v>
      </c>
    </row>
    <row r="101" s="15" customFormat="1">
      <c r="A101" s="15"/>
      <c r="B101" s="239"/>
      <c r="C101" s="240"/>
      <c r="D101" s="219" t="s">
        <v>138</v>
      </c>
      <c r="E101" s="241" t="s">
        <v>19</v>
      </c>
      <c r="F101" s="242" t="s">
        <v>143</v>
      </c>
      <c r="G101" s="240"/>
      <c r="H101" s="243">
        <v>138.63999999999999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49" t="s">
        <v>138</v>
      </c>
      <c r="AU101" s="249" t="s">
        <v>82</v>
      </c>
      <c r="AV101" s="15" t="s">
        <v>136</v>
      </c>
      <c r="AW101" s="15" t="s">
        <v>33</v>
      </c>
      <c r="AX101" s="15" t="s">
        <v>80</v>
      </c>
      <c r="AY101" s="249" t="s">
        <v>128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44"/>
      <c r="M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1tW9dPol9b0Uny9Y6i4lb0rMD9kz05w/XBCGkWYDYbSRdHCpin9/Q2TcUNQtBMYsYRZD2CBSyZK2543OoIasIA==" hashValue="l2KjbIp+BB3vljD3IFNUTah39yW0tcxog/1KtGbgHFbyoXE4/NXZZqCcT+SkFRtxiB3V41evDHoU3sSAVJSEtA==" algorithmName="SHA-512" password="CC35"/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104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Reprofilace příkopů a výřez vegetace u ST HKR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105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228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11. 4. 2024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28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ROUND((SUM(BE81:BE101)),  2)</f>
        <v>0</v>
      </c>
      <c r="G33" s="38"/>
      <c r="H33" s="38"/>
      <c r="I33" s="148">
        <v>0.20999999999999999</v>
      </c>
      <c r="J33" s="147">
        <f>ROUND(((SUM(BE81:BE101))*I33),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ROUND((SUM(BF81:BF101)),  2)</f>
        <v>0</v>
      </c>
      <c r="G34" s="38"/>
      <c r="H34" s="38"/>
      <c r="I34" s="148">
        <v>0.12</v>
      </c>
      <c r="J34" s="147">
        <f>ROUND(((SUM(BF81:BF101))*I34),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ROUND((SUM(BG81:BG101)),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ROUND((SUM(BH81:BH101)),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ROUND((SUM(BI81:BI101)),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Reprofilace příkopů a výřez vegetace u ST HKR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06 - TO Jičín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Obvod ST Hradec Králové</v>
      </c>
      <c r="G52" s="40"/>
      <c r="H52" s="40"/>
      <c r="I52" s="32" t="s">
        <v>23</v>
      </c>
      <c r="J52" s="72" t="str">
        <f>IF(J12="","",J12)</f>
        <v>11. 4. 2024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ST Hradec Králové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108</v>
      </c>
      <c r="D57" s="162"/>
      <c r="E57" s="162"/>
      <c r="F57" s="162"/>
      <c r="G57" s="162"/>
      <c r="H57" s="162"/>
      <c r="I57" s="162"/>
      <c r="J57" s="163" t="s">
        <v>109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65"/>
      <c r="C60" s="166"/>
      <c r="D60" s="167" t="s">
        <v>111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112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Reprofilace příkopů a výřez vegetace u ST HKR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105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06 - TO Jičín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Obvod ST Hradec Králové</v>
      </c>
      <c r="G75" s="40"/>
      <c r="H75" s="40"/>
      <c r="I75" s="32" t="s">
        <v>23</v>
      </c>
      <c r="J75" s="72" t="str">
        <f>IF(J12="","",J12)</f>
        <v>11. 4. 2024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s.o.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ST Hradec Králové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114</v>
      </c>
      <c r="D80" s="180" t="s">
        <v>57</v>
      </c>
      <c r="E80" s="180" t="s">
        <v>53</v>
      </c>
      <c r="F80" s="180" t="s">
        <v>54</v>
      </c>
      <c r="G80" s="180" t="s">
        <v>115</v>
      </c>
      <c r="H80" s="180" t="s">
        <v>116</v>
      </c>
      <c r="I80" s="180" t="s">
        <v>117</v>
      </c>
      <c r="J80" s="180" t="s">
        <v>109</v>
      </c>
      <c r="K80" s="181" t="s">
        <v>118</v>
      </c>
      <c r="L80" s="182"/>
      <c r="M80" s="92" t="s">
        <v>19</v>
      </c>
      <c r="N80" s="93" t="s">
        <v>42</v>
      </c>
      <c r="O80" s="93" t="s">
        <v>119</v>
      </c>
      <c r="P80" s="93" t="s">
        <v>120</v>
      </c>
      <c r="Q80" s="93" t="s">
        <v>121</v>
      </c>
      <c r="R80" s="93" t="s">
        <v>122</v>
      </c>
      <c r="S80" s="93" t="s">
        <v>123</v>
      </c>
      <c r="T80" s="94" t="s">
        <v>124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125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110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126</v>
      </c>
      <c r="F82" s="191" t="s">
        <v>127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80</v>
      </c>
      <c r="AT82" s="200" t="s">
        <v>71</v>
      </c>
      <c r="AU82" s="200" t="s">
        <v>72</v>
      </c>
      <c r="AY82" s="199" t="s">
        <v>128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71</v>
      </c>
      <c r="E83" s="202" t="s">
        <v>129</v>
      </c>
      <c r="F83" s="202" t="s">
        <v>130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SUM(P84:P101)</f>
        <v>0</v>
      </c>
      <c r="Q83" s="196"/>
      <c r="R83" s="197">
        <f>SUM(R84:R101)</f>
        <v>0</v>
      </c>
      <c r="S83" s="196"/>
      <c r="T83" s="198">
        <f>SUM(T84:T101)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80</v>
      </c>
      <c r="AY83" s="199" t="s">
        <v>128</v>
      </c>
      <c r="BK83" s="201">
        <f>SUM(BK84:BK101)</f>
        <v>0</v>
      </c>
    </row>
    <row r="84" s="2" customFormat="1" ht="78" customHeight="1">
      <c r="A84" s="38"/>
      <c r="B84" s="39"/>
      <c r="C84" s="204" t="s">
        <v>80</v>
      </c>
      <c r="D84" s="204" t="s">
        <v>131</v>
      </c>
      <c r="E84" s="205" t="s">
        <v>202</v>
      </c>
      <c r="F84" s="206" t="s">
        <v>203</v>
      </c>
      <c r="G84" s="207" t="s">
        <v>147</v>
      </c>
      <c r="H84" s="208">
        <v>100</v>
      </c>
      <c r="I84" s="209"/>
      <c r="J84" s="210">
        <f>ROUND(I84*H84,2)</f>
        <v>0</v>
      </c>
      <c r="K84" s="206" t="s">
        <v>135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136</v>
      </c>
      <c r="AT84" s="215" t="s">
        <v>131</v>
      </c>
      <c r="AU84" s="215" t="s">
        <v>82</v>
      </c>
      <c r="AY84" s="17" t="s">
        <v>128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80</v>
      </c>
      <c r="BK84" s="216">
        <f>ROUND(I84*H84,2)</f>
        <v>0</v>
      </c>
      <c r="BL84" s="17" t="s">
        <v>136</v>
      </c>
      <c r="BM84" s="215" t="s">
        <v>229</v>
      </c>
    </row>
    <row r="85" s="13" customFormat="1">
      <c r="A85" s="13"/>
      <c r="B85" s="217"/>
      <c r="C85" s="218"/>
      <c r="D85" s="219" t="s">
        <v>138</v>
      </c>
      <c r="E85" s="220" t="s">
        <v>19</v>
      </c>
      <c r="F85" s="221" t="s">
        <v>230</v>
      </c>
      <c r="G85" s="218"/>
      <c r="H85" s="220" t="s">
        <v>19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7" t="s">
        <v>138</v>
      </c>
      <c r="AU85" s="227" t="s">
        <v>82</v>
      </c>
      <c r="AV85" s="13" t="s">
        <v>80</v>
      </c>
      <c r="AW85" s="13" t="s">
        <v>33</v>
      </c>
      <c r="AX85" s="13" t="s">
        <v>72</v>
      </c>
      <c r="AY85" s="227" t="s">
        <v>128</v>
      </c>
    </row>
    <row r="86" s="14" customFormat="1">
      <c r="A86" s="14"/>
      <c r="B86" s="228"/>
      <c r="C86" s="229"/>
      <c r="D86" s="219" t="s">
        <v>138</v>
      </c>
      <c r="E86" s="230" t="s">
        <v>19</v>
      </c>
      <c r="F86" s="231" t="s">
        <v>231</v>
      </c>
      <c r="G86" s="229"/>
      <c r="H86" s="232">
        <v>100</v>
      </c>
      <c r="I86" s="233"/>
      <c r="J86" s="229"/>
      <c r="K86" s="229"/>
      <c r="L86" s="234"/>
      <c r="M86" s="235"/>
      <c r="N86" s="236"/>
      <c r="O86" s="236"/>
      <c r="P86" s="236"/>
      <c r="Q86" s="236"/>
      <c r="R86" s="236"/>
      <c r="S86" s="236"/>
      <c r="T86" s="237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38" t="s">
        <v>138</v>
      </c>
      <c r="AU86" s="238" t="s">
        <v>82</v>
      </c>
      <c r="AV86" s="14" t="s">
        <v>82</v>
      </c>
      <c r="AW86" s="14" t="s">
        <v>33</v>
      </c>
      <c r="AX86" s="14" t="s">
        <v>80</v>
      </c>
      <c r="AY86" s="238" t="s">
        <v>128</v>
      </c>
    </row>
    <row r="87" s="2" customFormat="1" ht="76.35" customHeight="1">
      <c r="A87" s="38"/>
      <c r="B87" s="39"/>
      <c r="C87" s="204" t="s">
        <v>82</v>
      </c>
      <c r="D87" s="204" t="s">
        <v>131</v>
      </c>
      <c r="E87" s="205" t="s">
        <v>132</v>
      </c>
      <c r="F87" s="206" t="s">
        <v>133</v>
      </c>
      <c r="G87" s="207" t="s">
        <v>134</v>
      </c>
      <c r="H87" s="208">
        <v>30.513999999999999</v>
      </c>
      <c r="I87" s="209"/>
      <c r="J87" s="210">
        <f>ROUND(I87*H87,2)</f>
        <v>0</v>
      </c>
      <c r="K87" s="206" t="s">
        <v>135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136</v>
      </c>
      <c r="AT87" s="215" t="s">
        <v>131</v>
      </c>
      <c r="AU87" s="215" t="s">
        <v>82</v>
      </c>
      <c r="AY87" s="17" t="s">
        <v>128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136</v>
      </c>
      <c r="BM87" s="215" t="s">
        <v>232</v>
      </c>
    </row>
    <row r="88" s="13" customFormat="1">
      <c r="A88" s="13"/>
      <c r="B88" s="217"/>
      <c r="C88" s="218"/>
      <c r="D88" s="219" t="s">
        <v>138</v>
      </c>
      <c r="E88" s="220" t="s">
        <v>19</v>
      </c>
      <c r="F88" s="221" t="s">
        <v>230</v>
      </c>
      <c r="G88" s="218"/>
      <c r="H88" s="220" t="s">
        <v>19</v>
      </c>
      <c r="I88" s="222"/>
      <c r="J88" s="218"/>
      <c r="K88" s="218"/>
      <c r="L88" s="223"/>
      <c r="M88" s="224"/>
      <c r="N88" s="225"/>
      <c r="O88" s="225"/>
      <c r="P88" s="225"/>
      <c r="Q88" s="225"/>
      <c r="R88" s="225"/>
      <c r="S88" s="225"/>
      <c r="T88" s="22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7" t="s">
        <v>138</v>
      </c>
      <c r="AU88" s="227" t="s">
        <v>82</v>
      </c>
      <c r="AV88" s="13" t="s">
        <v>80</v>
      </c>
      <c r="AW88" s="13" t="s">
        <v>33</v>
      </c>
      <c r="AX88" s="13" t="s">
        <v>72</v>
      </c>
      <c r="AY88" s="227" t="s">
        <v>128</v>
      </c>
    </row>
    <row r="89" s="14" customFormat="1">
      <c r="A89" s="14"/>
      <c r="B89" s="228"/>
      <c r="C89" s="229"/>
      <c r="D89" s="219" t="s">
        <v>138</v>
      </c>
      <c r="E89" s="230" t="s">
        <v>19</v>
      </c>
      <c r="F89" s="231" t="s">
        <v>233</v>
      </c>
      <c r="G89" s="229"/>
      <c r="H89" s="232">
        <v>21.925999999999998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8" t="s">
        <v>138</v>
      </c>
      <c r="AU89" s="238" t="s">
        <v>82</v>
      </c>
      <c r="AV89" s="14" t="s">
        <v>82</v>
      </c>
      <c r="AW89" s="14" t="s">
        <v>33</v>
      </c>
      <c r="AX89" s="14" t="s">
        <v>72</v>
      </c>
      <c r="AY89" s="238" t="s">
        <v>128</v>
      </c>
    </row>
    <row r="90" s="13" customFormat="1">
      <c r="A90" s="13"/>
      <c r="B90" s="217"/>
      <c r="C90" s="218"/>
      <c r="D90" s="219" t="s">
        <v>138</v>
      </c>
      <c r="E90" s="220" t="s">
        <v>19</v>
      </c>
      <c r="F90" s="221" t="s">
        <v>234</v>
      </c>
      <c r="G90" s="218"/>
      <c r="H90" s="220" t="s">
        <v>19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7" t="s">
        <v>138</v>
      </c>
      <c r="AU90" s="227" t="s">
        <v>82</v>
      </c>
      <c r="AV90" s="13" t="s">
        <v>80</v>
      </c>
      <c r="AW90" s="13" t="s">
        <v>33</v>
      </c>
      <c r="AX90" s="13" t="s">
        <v>72</v>
      </c>
      <c r="AY90" s="227" t="s">
        <v>128</v>
      </c>
    </row>
    <row r="91" s="14" customFormat="1">
      <c r="A91" s="14"/>
      <c r="B91" s="228"/>
      <c r="C91" s="229"/>
      <c r="D91" s="219" t="s">
        <v>138</v>
      </c>
      <c r="E91" s="230" t="s">
        <v>19</v>
      </c>
      <c r="F91" s="231" t="s">
        <v>235</v>
      </c>
      <c r="G91" s="229"/>
      <c r="H91" s="232">
        <v>8.5879999999999992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8" t="s">
        <v>138</v>
      </c>
      <c r="AU91" s="238" t="s">
        <v>82</v>
      </c>
      <c r="AV91" s="14" t="s">
        <v>82</v>
      </c>
      <c r="AW91" s="14" t="s">
        <v>33</v>
      </c>
      <c r="AX91" s="14" t="s">
        <v>72</v>
      </c>
      <c r="AY91" s="238" t="s">
        <v>128</v>
      </c>
    </row>
    <row r="92" s="15" customFormat="1">
      <c r="A92" s="15"/>
      <c r="B92" s="239"/>
      <c r="C92" s="240"/>
      <c r="D92" s="219" t="s">
        <v>138</v>
      </c>
      <c r="E92" s="241" t="s">
        <v>19</v>
      </c>
      <c r="F92" s="242" t="s">
        <v>143</v>
      </c>
      <c r="G92" s="240"/>
      <c r="H92" s="243">
        <v>30.513999999999996</v>
      </c>
      <c r="I92" s="244"/>
      <c r="J92" s="240"/>
      <c r="K92" s="240"/>
      <c r="L92" s="245"/>
      <c r="M92" s="250"/>
      <c r="N92" s="251"/>
      <c r="O92" s="251"/>
      <c r="P92" s="251"/>
      <c r="Q92" s="251"/>
      <c r="R92" s="251"/>
      <c r="S92" s="251"/>
      <c r="T92" s="252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49" t="s">
        <v>138</v>
      </c>
      <c r="AU92" s="249" t="s">
        <v>82</v>
      </c>
      <c r="AV92" s="15" t="s">
        <v>136</v>
      </c>
      <c r="AW92" s="15" t="s">
        <v>33</v>
      </c>
      <c r="AX92" s="15" t="s">
        <v>80</v>
      </c>
      <c r="AY92" s="249" t="s">
        <v>128</v>
      </c>
    </row>
    <row r="93" s="2" customFormat="1" ht="78" customHeight="1">
      <c r="A93" s="38"/>
      <c r="B93" s="39"/>
      <c r="C93" s="204" t="s">
        <v>157</v>
      </c>
      <c r="D93" s="204" t="s">
        <v>131</v>
      </c>
      <c r="E93" s="205" t="s">
        <v>236</v>
      </c>
      <c r="F93" s="206" t="s">
        <v>237</v>
      </c>
      <c r="G93" s="207" t="s">
        <v>134</v>
      </c>
      <c r="H93" s="208">
        <v>403</v>
      </c>
      <c r="I93" s="209"/>
      <c r="J93" s="210">
        <f>ROUND(I93*H93,2)</f>
        <v>0</v>
      </c>
      <c r="K93" s="206" t="s">
        <v>135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136</v>
      </c>
      <c r="AT93" s="215" t="s">
        <v>131</v>
      </c>
      <c r="AU93" s="215" t="s">
        <v>82</v>
      </c>
      <c r="AY93" s="17" t="s">
        <v>128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136</v>
      </c>
      <c r="BM93" s="215" t="s">
        <v>238</v>
      </c>
    </row>
    <row r="94" s="13" customFormat="1">
      <c r="A94" s="13"/>
      <c r="B94" s="217"/>
      <c r="C94" s="218"/>
      <c r="D94" s="219" t="s">
        <v>138</v>
      </c>
      <c r="E94" s="220" t="s">
        <v>19</v>
      </c>
      <c r="F94" s="221" t="s">
        <v>230</v>
      </c>
      <c r="G94" s="218"/>
      <c r="H94" s="220" t="s">
        <v>19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7" t="s">
        <v>138</v>
      </c>
      <c r="AU94" s="227" t="s">
        <v>82</v>
      </c>
      <c r="AV94" s="13" t="s">
        <v>80</v>
      </c>
      <c r="AW94" s="13" t="s">
        <v>33</v>
      </c>
      <c r="AX94" s="13" t="s">
        <v>72</v>
      </c>
      <c r="AY94" s="227" t="s">
        <v>128</v>
      </c>
    </row>
    <row r="95" s="14" customFormat="1">
      <c r="A95" s="14"/>
      <c r="B95" s="228"/>
      <c r="C95" s="229"/>
      <c r="D95" s="219" t="s">
        <v>138</v>
      </c>
      <c r="E95" s="230" t="s">
        <v>19</v>
      </c>
      <c r="F95" s="231" t="s">
        <v>239</v>
      </c>
      <c r="G95" s="229"/>
      <c r="H95" s="232">
        <v>128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8" t="s">
        <v>138</v>
      </c>
      <c r="AU95" s="238" t="s">
        <v>82</v>
      </c>
      <c r="AV95" s="14" t="s">
        <v>82</v>
      </c>
      <c r="AW95" s="14" t="s">
        <v>33</v>
      </c>
      <c r="AX95" s="14" t="s">
        <v>72</v>
      </c>
      <c r="AY95" s="238" t="s">
        <v>128</v>
      </c>
    </row>
    <row r="96" s="14" customFormat="1">
      <c r="A96" s="14"/>
      <c r="B96" s="228"/>
      <c r="C96" s="229"/>
      <c r="D96" s="219" t="s">
        <v>138</v>
      </c>
      <c r="E96" s="230" t="s">
        <v>19</v>
      </c>
      <c r="F96" s="231" t="s">
        <v>240</v>
      </c>
      <c r="G96" s="229"/>
      <c r="H96" s="232">
        <v>72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8" t="s">
        <v>138</v>
      </c>
      <c r="AU96" s="238" t="s">
        <v>82</v>
      </c>
      <c r="AV96" s="14" t="s">
        <v>82</v>
      </c>
      <c r="AW96" s="14" t="s">
        <v>33</v>
      </c>
      <c r="AX96" s="14" t="s">
        <v>72</v>
      </c>
      <c r="AY96" s="238" t="s">
        <v>128</v>
      </c>
    </row>
    <row r="97" s="14" customFormat="1">
      <c r="A97" s="14"/>
      <c r="B97" s="228"/>
      <c r="C97" s="229"/>
      <c r="D97" s="219" t="s">
        <v>138</v>
      </c>
      <c r="E97" s="230" t="s">
        <v>19</v>
      </c>
      <c r="F97" s="231" t="s">
        <v>241</v>
      </c>
      <c r="G97" s="229"/>
      <c r="H97" s="232">
        <v>73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8" t="s">
        <v>138</v>
      </c>
      <c r="AU97" s="238" t="s">
        <v>82</v>
      </c>
      <c r="AV97" s="14" t="s">
        <v>82</v>
      </c>
      <c r="AW97" s="14" t="s">
        <v>33</v>
      </c>
      <c r="AX97" s="14" t="s">
        <v>72</v>
      </c>
      <c r="AY97" s="238" t="s">
        <v>128</v>
      </c>
    </row>
    <row r="98" s="13" customFormat="1">
      <c r="A98" s="13"/>
      <c r="B98" s="217"/>
      <c r="C98" s="218"/>
      <c r="D98" s="219" t="s">
        <v>138</v>
      </c>
      <c r="E98" s="220" t="s">
        <v>19</v>
      </c>
      <c r="F98" s="221" t="s">
        <v>242</v>
      </c>
      <c r="G98" s="218"/>
      <c r="H98" s="220" t="s">
        <v>19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7" t="s">
        <v>138</v>
      </c>
      <c r="AU98" s="227" t="s">
        <v>82</v>
      </c>
      <c r="AV98" s="13" t="s">
        <v>80</v>
      </c>
      <c r="AW98" s="13" t="s">
        <v>33</v>
      </c>
      <c r="AX98" s="13" t="s">
        <v>72</v>
      </c>
      <c r="AY98" s="227" t="s">
        <v>128</v>
      </c>
    </row>
    <row r="99" s="14" customFormat="1">
      <c r="A99" s="14"/>
      <c r="B99" s="228"/>
      <c r="C99" s="229"/>
      <c r="D99" s="219" t="s">
        <v>138</v>
      </c>
      <c r="E99" s="230" t="s">
        <v>19</v>
      </c>
      <c r="F99" s="231" t="s">
        <v>243</v>
      </c>
      <c r="G99" s="229"/>
      <c r="H99" s="232">
        <v>42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8" t="s">
        <v>138</v>
      </c>
      <c r="AU99" s="238" t="s">
        <v>82</v>
      </c>
      <c r="AV99" s="14" t="s">
        <v>82</v>
      </c>
      <c r="AW99" s="14" t="s">
        <v>33</v>
      </c>
      <c r="AX99" s="14" t="s">
        <v>72</v>
      </c>
      <c r="AY99" s="238" t="s">
        <v>128</v>
      </c>
    </row>
    <row r="100" s="14" customFormat="1">
      <c r="A100" s="14"/>
      <c r="B100" s="228"/>
      <c r="C100" s="229"/>
      <c r="D100" s="219" t="s">
        <v>138</v>
      </c>
      <c r="E100" s="230" t="s">
        <v>19</v>
      </c>
      <c r="F100" s="231" t="s">
        <v>244</v>
      </c>
      <c r="G100" s="229"/>
      <c r="H100" s="232">
        <v>88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8" t="s">
        <v>138</v>
      </c>
      <c r="AU100" s="238" t="s">
        <v>82</v>
      </c>
      <c r="AV100" s="14" t="s">
        <v>82</v>
      </c>
      <c r="AW100" s="14" t="s">
        <v>33</v>
      </c>
      <c r="AX100" s="14" t="s">
        <v>72</v>
      </c>
      <c r="AY100" s="238" t="s">
        <v>128</v>
      </c>
    </row>
    <row r="101" s="15" customFormat="1">
      <c r="A101" s="15"/>
      <c r="B101" s="239"/>
      <c r="C101" s="240"/>
      <c r="D101" s="219" t="s">
        <v>138</v>
      </c>
      <c r="E101" s="241" t="s">
        <v>19</v>
      </c>
      <c r="F101" s="242" t="s">
        <v>143</v>
      </c>
      <c r="G101" s="240"/>
      <c r="H101" s="243">
        <v>403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49" t="s">
        <v>138</v>
      </c>
      <c r="AU101" s="249" t="s">
        <v>82</v>
      </c>
      <c r="AV101" s="15" t="s">
        <v>136</v>
      </c>
      <c r="AW101" s="15" t="s">
        <v>33</v>
      </c>
      <c r="AX101" s="15" t="s">
        <v>80</v>
      </c>
      <c r="AY101" s="249" t="s">
        <v>128</v>
      </c>
    </row>
    <row r="102" s="2" customFormat="1" ht="6.96" customHeight="1">
      <c r="A102" s="38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44"/>
      <c r="M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</sheetData>
  <sheetProtection sheet="1" autoFilter="0" formatColumns="0" formatRows="0" objects="1" scenarios="1" spinCount="100000" saltValue="gvKFXkdLYLjy+6hEwzAXq5c5mQFG1PYkhbPVhdOsZquIZwfisK45hX7gTxXELdDp/JjOCdBtHkGh4Wee19Mp5A==" hashValue="u4wWLbhXQvj0SCdhI/nNblRVqiSKyftDtrUE7YAo14xQypRcr7Bwgip2MF8YbHKAoYonmPDLQ3/PZvxHDLrvMw==" algorithmName="SHA-512" password="CC35"/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104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Reprofilace příkopů a výřez vegetace u ST HKR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105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245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11. 4. 2024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28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ROUND((SUM(BE81:BE90)),  2)</f>
        <v>0</v>
      </c>
      <c r="G33" s="38"/>
      <c r="H33" s="38"/>
      <c r="I33" s="148">
        <v>0.20999999999999999</v>
      </c>
      <c r="J33" s="147">
        <f>ROUND(((SUM(BE81:BE90))*I33),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ROUND((SUM(BF81:BF90)),  2)</f>
        <v>0</v>
      </c>
      <c r="G34" s="38"/>
      <c r="H34" s="38"/>
      <c r="I34" s="148">
        <v>0.12</v>
      </c>
      <c r="J34" s="147">
        <f>ROUND(((SUM(BF81:BF90))*I34),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ROUND((SUM(BG81:BG90)),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ROUND((SUM(BH81:BH90)),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ROUND((SUM(BI81:BI90)),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Reprofilace příkopů a výřez vegetace u ST HKR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07 - TO Chlumec nad Cidlinou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Obvod ST Hradec Králové</v>
      </c>
      <c r="G52" s="40"/>
      <c r="H52" s="40"/>
      <c r="I52" s="32" t="s">
        <v>23</v>
      </c>
      <c r="J52" s="72" t="str">
        <f>IF(J12="","",J12)</f>
        <v>11. 4. 2024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ST Hradec Králové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108</v>
      </c>
      <c r="D57" s="162"/>
      <c r="E57" s="162"/>
      <c r="F57" s="162"/>
      <c r="G57" s="162"/>
      <c r="H57" s="162"/>
      <c r="I57" s="162"/>
      <c r="J57" s="163" t="s">
        <v>109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65"/>
      <c r="C60" s="166"/>
      <c r="D60" s="167" t="s">
        <v>111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112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Reprofilace příkopů a výřez vegetace u ST HKR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105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07 - TO Chlumec nad Cidlinou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Obvod ST Hradec Králové</v>
      </c>
      <c r="G75" s="40"/>
      <c r="H75" s="40"/>
      <c r="I75" s="32" t="s">
        <v>23</v>
      </c>
      <c r="J75" s="72" t="str">
        <f>IF(J12="","",J12)</f>
        <v>11. 4. 2024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s.o.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ST Hradec Králové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114</v>
      </c>
      <c r="D80" s="180" t="s">
        <v>57</v>
      </c>
      <c r="E80" s="180" t="s">
        <v>53</v>
      </c>
      <c r="F80" s="180" t="s">
        <v>54</v>
      </c>
      <c r="G80" s="180" t="s">
        <v>115</v>
      </c>
      <c r="H80" s="180" t="s">
        <v>116</v>
      </c>
      <c r="I80" s="180" t="s">
        <v>117</v>
      </c>
      <c r="J80" s="180" t="s">
        <v>109</v>
      </c>
      <c r="K80" s="181" t="s">
        <v>118</v>
      </c>
      <c r="L80" s="182"/>
      <c r="M80" s="92" t="s">
        <v>19</v>
      </c>
      <c r="N80" s="93" t="s">
        <v>42</v>
      </c>
      <c r="O80" s="93" t="s">
        <v>119</v>
      </c>
      <c r="P80" s="93" t="s">
        <v>120</v>
      </c>
      <c r="Q80" s="93" t="s">
        <v>121</v>
      </c>
      <c r="R80" s="93" t="s">
        <v>122</v>
      </c>
      <c r="S80" s="93" t="s">
        <v>123</v>
      </c>
      <c r="T80" s="94" t="s">
        <v>124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125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110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126</v>
      </c>
      <c r="F82" s="191" t="s">
        <v>127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80</v>
      </c>
      <c r="AT82" s="200" t="s">
        <v>71</v>
      </c>
      <c r="AU82" s="200" t="s">
        <v>72</v>
      </c>
      <c r="AY82" s="199" t="s">
        <v>128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71</v>
      </c>
      <c r="E83" s="202" t="s">
        <v>129</v>
      </c>
      <c r="F83" s="202" t="s">
        <v>130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SUM(P84:P90)</f>
        <v>0</v>
      </c>
      <c r="Q83" s="196"/>
      <c r="R83" s="197">
        <f>SUM(R84:R90)</f>
        <v>0</v>
      </c>
      <c r="S83" s="196"/>
      <c r="T83" s="198">
        <f>SUM(T84:T90)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80</v>
      </c>
      <c r="AY83" s="199" t="s">
        <v>128</v>
      </c>
      <c r="BK83" s="201">
        <f>SUM(BK84:BK90)</f>
        <v>0</v>
      </c>
    </row>
    <row r="84" s="2" customFormat="1" ht="76.35" customHeight="1">
      <c r="A84" s="38"/>
      <c r="B84" s="39"/>
      <c r="C84" s="204" t="s">
        <v>80</v>
      </c>
      <c r="D84" s="204" t="s">
        <v>131</v>
      </c>
      <c r="E84" s="205" t="s">
        <v>132</v>
      </c>
      <c r="F84" s="206" t="s">
        <v>133</v>
      </c>
      <c r="G84" s="207" t="s">
        <v>134</v>
      </c>
      <c r="H84" s="208">
        <v>495</v>
      </c>
      <c r="I84" s="209"/>
      <c r="J84" s="210">
        <f>ROUND(I84*H84,2)</f>
        <v>0</v>
      </c>
      <c r="K84" s="206" t="s">
        <v>135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136</v>
      </c>
      <c r="AT84" s="215" t="s">
        <v>131</v>
      </c>
      <c r="AU84" s="215" t="s">
        <v>82</v>
      </c>
      <c r="AY84" s="17" t="s">
        <v>128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80</v>
      </c>
      <c r="BK84" s="216">
        <f>ROUND(I84*H84,2)</f>
        <v>0</v>
      </c>
      <c r="BL84" s="17" t="s">
        <v>136</v>
      </c>
      <c r="BM84" s="215" t="s">
        <v>246</v>
      </c>
    </row>
    <row r="85" s="13" customFormat="1">
      <c r="A85" s="13"/>
      <c r="B85" s="217"/>
      <c r="C85" s="218"/>
      <c r="D85" s="219" t="s">
        <v>138</v>
      </c>
      <c r="E85" s="220" t="s">
        <v>19</v>
      </c>
      <c r="F85" s="221" t="s">
        <v>247</v>
      </c>
      <c r="G85" s="218"/>
      <c r="H85" s="220" t="s">
        <v>19</v>
      </c>
      <c r="I85" s="222"/>
      <c r="J85" s="218"/>
      <c r="K85" s="218"/>
      <c r="L85" s="223"/>
      <c r="M85" s="224"/>
      <c r="N85" s="225"/>
      <c r="O85" s="225"/>
      <c r="P85" s="225"/>
      <c r="Q85" s="225"/>
      <c r="R85" s="225"/>
      <c r="S85" s="225"/>
      <c r="T85" s="226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7" t="s">
        <v>138</v>
      </c>
      <c r="AU85" s="227" t="s">
        <v>82</v>
      </c>
      <c r="AV85" s="13" t="s">
        <v>80</v>
      </c>
      <c r="AW85" s="13" t="s">
        <v>33</v>
      </c>
      <c r="AX85" s="13" t="s">
        <v>72</v>
      </c>
      <c r="AY85" s="227" t="s">
        <v>128</v>
      </c>
    </row>
    <row r="86" s="14" customFormat="1">
      <c r="A86" s="14"/>
      <c r="B86" s="228"/>
      <c r="C86" s="229"/>
      <c r="D86" s="219" t="s">
        <v>138</v>
      </c>
      <c r="E86" s="230" t="s">
        <v>19</v>
      </c>
      <c r="F86" s="231" t="s">
        <v>248</v>
      </c>
      <c r="G86" s="229"/>
      <c r="H86" s="232">
        <v>60</v>
      </c>
      <c r="I86" s="233"/>
      <c r="J86" s="229"/>
      <c r="K86" s="229"/>
      <c r="L86" s="234"/>
      <c r="M86" s="235"/>
      <c r="N86" s="236"/>
      <c r="O86" s="236"/>
      <c r="P86" s="236"/>
      <c r="Q86" s="236"/>
      <c r="R86" s="236"/>
      <c r="S86" s="236"/>
      <c r="T86" s="237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38" t="s">
        <v>138</v>
      </c>
      <c r="AU86" s="238" t="s">
        <v>82</v>
      </c>
      <c r="AV86" s="14" t="s">
        <v>82</v>
      </c>
      <c r="AW86" s="14" t="s">
        <v>33</v>
      </c>
      <c r="AX86" s="14" t="s">
        <v>72</v>
      </c>
      <c r="AY86" s="238" t="s">
        <v>128</v>
      </c>
    </row>
    <row r="87" s="14" customFormat="1">
      <c r="A87" s="14"/>
      <c r="B87" s="228"/>
      <c r="C87" s="229"/>
      <c r="D87" s="219" t="s">
        <v>138</v>
      </c>
      <c r="E87" s="230" t="s">
        <v>19</v>
      </c>
      <c r="F87" s="231" t="s">
        <v>249</v>
      </c>
      <c r="G87" s="229"/>
      <c r="H87" s="232">
        <v>85</v>
      </c>
      <c r="I87" s="233"/>
      <c r="J87" s="229"/>
      <c r="K87" s="229"/>
      <c r="L87" s="234"/>
      <c r="M87" s="235"/>
      <c r="N87" s="236"/>
      <c r="O87" s="236"/>
      <c r="P87" s="236"/>
      <c r="Q87" s="236"/>
      <c r="R87" s="236"/>
      <c r="S87" s="236"/>
      <c r="T87" s="237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38" t="s">
        <v>138</v>
      </c>
      <c r="AU87" s="238" t="s">
        <v>82</v>
      </c>
      <c r="AV87" s="14" t="s">
        <v>82</v>
      </c>
      <c r="AW87" s="14" t="s">
        <v>33</v>
      </c>
      <c r="AX87" s="14" t="s">
        <v>72</v>
      </c>
      <c r="AY87" s="238" t="s">
        <v>128</v>
      </c>
    </row>
    <row r="88" s="13" customFormat="1">
      <c r="A88" s="13"/>
      <c r="B88" s="217"/>
      <c r="C88" s="218"/>
      <c r="D88" s="219" t="s">
        <v>138</v>
      </c>
      <c r="E88" s="220" t="s">
        <v>19</v>
      </c>
      <c r="F88" s="221" t="s">
        <v>250</v>
      </c>
      <c r="G88" s="218"/>
      <c r="H88" s="220" t="s">
        <v>19</v>
      </c>
      <c r="I88" s="222"/>
      <c r="J88" s="218"/>
      <c r="K88" s="218"/>
      <c r="L88" s="223"/>
      <c r="M88" s="224"/>
      <c r="N88" s="225"/>
      <c r="O88" s="225"/>
      <c r="P88" s="225"/>
      <c r="Q88" s="225"/>
      <c r="R88" s="225"/>
      <c r="S88" s="225"/>
      <c r="T88" s="226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7" t="s">
        <v>138</v>
      </c>
      <c r="AU88" s="227" t="s">
        <v>82</v>
      </c>
      <c r="AV88" s="13" t="s">
        <v>80</v>
      </c>
      <c r="AW88" s="13" t="s">
        <v>33</v>
      </c>
      <c r="AX88" s="13" t="s">
        <v>72</v>
      </c>
      <c r="AY88" s="227" t="s">
        <v>128</v>
      </c>
    </row>
    <row r="89" s="14" customFormat="1">
      <c r="A89" s="14"/>
      <c r="B89" s="228"/>
      <c r="C89" s="229"/>
      <c r="D89" s="219" t="s">
        <v>138</v>
      </c>
      <c r="E89" s="230" t="s">
        <v>19</v>
      </c>
      <c r="F89" s="231" t="s">
        <v>251</v>
      </c>
      <c r="G89" s="229"/>
      <c r="H89" s="232">
        <v>350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8" t="s">
        <v>138</v>
      </c>
      <c r="AU89" s="238" t="s">
        <v>82</v>
      </c>
      <c r="AV89" s="14" t="s">
        <v>82</v>
      </c>
      <c r="AW89" s="14" t="s">
        <v>33</v>
      </c>
      <c r="AX89" s="14" t="s">
        <v>72</v>
      </c>
      <c r="AY89" s="238" t="s">
        <v>128</v>
      </c>
    </row>
    <row r="90" s="15" customFormat="1">
      <c r="A90" s="15"/>
      <c r="B90" s="239"/>
      <c r="C90" s="240"/>
      <c r="D90" s="219" t="s">
        <v>138</v>
      </c>
      <c r="E90" s="241" t="s">
        <v>19</v>
      </c>
      <c r="F90" s="242" t="s">
        <v>143</v>
      </c>
      <c r="G90" s="240"/>
      <c r="H90" s="243">
        <v>495</v>
      </c>
      <c r="I90" s="244"/>
      <c r="J90" s="240"/>
      <c r="K90" s="240"/>
      <c r="L90" s="245"/>
      <c r="M90" s="246"/>
      <c r="N90" s="247"/>
      <c r="O90" s="247"/>
      <c r="P90" s="247"/>
      <c r="Q90" s="247"/>
      <c r="R90" s="247"/>
      <c r="S90" s="247"/>
      <c r="T90" s="248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49" t="s">
        <v>138</v>
      </c>
      <c r="AU90" s="249" t="s">
        <v>82</v>
      </c>
      <c r="AV90" s="15" t="s">
        <v>136</v>
      </c>
      <c r="AW90" s="15" t="s">
        <v>33</v>
      </c>
      <c r="AX90" s="15" t="s">
        <v>80</v>
      </c>
      <c r="AY90" s="249" t="s">
        <v>128</v>
      </c>
    </row>
    <row r="91" s="2" customFormat="1" ht="6.96" customHeight="1">
      <c r="A91" s="38"/>
      <c r="B91" s="59"/>
      <c r="C91" s="60"/>
      <c r="D91" s="60"/>
      <c r="E91" s="60"/>
      <c r="F91" s="60"/>
      <c r="G91" s="60"/>
      <c r="H91" s="60"/>
      <c r="I91" s="60"/>
      <c r="J91" s="60"/>
      <c r="K91" s="60"/>
      <c r="L91" s="44"/>
      <c r="M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</sheetData>
  <sheetProtection sheet="1" autoFilter="0" formatColumns="0" formatRows="0" objects="1" scenarios="1" spinCount="100000" saltValue="ZGsWwLdi2hVGv5yoxUd65i0Dm7Ybi4pdFw88ejqXqPqyV7XqoTwNK7OQahL30GS6uQNoiZWuPOQGkchIpmhCLQ==" hashValue="f83A6P+u5YnR/48cR7PFhb2NYpj4kTclq4mj7CsYci1IMARBKBAXOErs+PmkKv28fpmelj2VCryWNBw2Qgi+3g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104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zakázky'!K6</f>
        <v>Reprofilace příkopů a výřez vegetace u ST HKR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105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252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zakázky'!AN8</f>
        <v>11. 4. 2024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28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zakázky'!AN16="","",'Rekapitulace zakázky'!AN16)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tr">
        <f>IF('Rekapitulace zakázky'!E17="","",'Rekapitulace zakázky'!E17)</f>
        <v xml:space="preserve"> </v>
      </c>
      <c r="F21" s="38"/>
      <c r="G21" s="38"/>
      <c r="H21" s="38"/>
      <c r="I21" s="132" t="s">
        <v>28</v>
      </c>
      <c r="J21" s="136" t="str">
        <f>IF('Rekapitulace zakázky'!AN17="","",'Rekapitulace zakázky'!AN17)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ROUND((SUM(BE81:BE89)),  2)</f>
        <v>0</v>
      </c>
      <c r="G33" s="38"/>
      <c r="H33" s="38"/>
      <c r="I33" s="148">
        <v>0.20999999999999999</v>
      </c>
      <c r="J33" s="147">
        <f>ROUND(((SUM(BE81:BE89))*I33),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ROUND((SUM(BF81:BF89)),  2)</f>
        <v>0</v>
      </c>
      <c r="G34" s="38"/>
      <c r="H34" s="38"/>
      <c r="I34" s="148">
        <v>0.12</v>
      </c>
      <c r="J34" s="147">
        <f>ROUND(((SUM(BF81:BF89))*I34),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ROUND((SUM(BG81:BG89)),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ROUND((SUM(BH81:BH89)),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ROUND((SUM(BI81:BI89)),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Reprofilace příkopů a výřez vegetace u ST HKR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08 - TO Ostroměř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Obvod ST Hradec Králové</v>
      </c>
      <c r="G52" s="40"/>
      <c r="H52" s="40"/>
      <c r="I52" s="32" t="s">
        <v>23</v>
      </c>
      <c r="J52" s="72" t="str">
        <f>IF(J12="","",J12)</f>
        <v>11. 4. 2024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Správa železnic, s.o.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ST Hradec Králové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108</v>
      </c>
      <c r="D57" s="162"/>
      <c r="E57" s="162"/>
      <c r="F57" s="162"/>
      <c r="G57" s="162"/>
      <c r="H57" s="162"/>
      <c r="I57" s="162"/>
      <c r="J57" s="163" t="s">
        <v>109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s="9" customFormat="1" ht="24.96" customHeight="1">
      <c r="A60" s="9"/>
      <c r="B60" s="165"/>
      <c r="C60" s="166"/>
      <c r="D60" s="167" t="s">
        <v>111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112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113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Reprofilace příkopů a výřez vegetace u ST HKR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105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 08 - TO Ostroměř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Obvod ST Hradec Králové</v>
      </c>
      <c r="G75" s="40"/>
      <c r="H75" s="40"/>
      <c r="I75" s="32" t="s">
        <v>23</v>
      </c>
      <c r="J75" s="72" t="str">
        <f>IF(J12="","",J12)</f>
        <v>11. 4. 2024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Správa železnic, s.o.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ST Hradec Králové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114</v>
      </c>
      <c r="D80" s="180" t="s">
        <v>57</v>
      </c>
      <c r="E80" s="180" t="s">
        <v>53</v>
      </c>
      <c r="F80" s="180" t="s">
        <v>54</v>
      </c>
      <c r="G80" s="180" t="s">
        <v>115</v>
      </c>
      <c r="H80" s="180" t="s">
        <v>116</v>
      </c>
      <c r="I80" s="180" t="s">
        <v>117</v>
      </c>
      <c r="J80" s="180" t="s">
        <v>109</v>
      </c>
      <c r="K80" s="181" t="s">
        <v>118</v>
      </c>
      <c r="L80" s="182"/>
      <c r="M80" s="92" t="s">
        <v>19</v>
      </c>
      <c r="N80" s="93" t="s">
        <v>42</v>
      </c>
      <c r="O80" s="93" t="s">
        <v>119</v>
      </c>
      <c r="P80" s="93" t="s">
        <v>120</v>
      </c>
      <c r="Q80" s="93" t="s">
        <v>121</v>
      </c>
      <c r="R80" s="93" t="s">
        <v>122</v>
      </c>
      <c r="S80" s="93" t="s">
        <v>123</v>
      </c>
      <c r="T80" s="94" t="s">
        <v>124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125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110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126</v>
      </c>
      <c r="F82" s="191" t="s">
        <v>127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80</v>
      </c>
      <c r="AT82" s="200" t="s">
        <v>71</v>
      </c>
      <c r="AU82" s="200" t="s">
        <v>72</v>
      </c>
      <c r="AY82" s="199" t="s">
        <v>128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71</v>
      </c>
      <c r="E83" s="202" t="s">
        <v>129</v>
      </c>
      <c r="F83" s="202" t="s">
        <v>130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SUM(P84:P89)</f>
        <v>0</v>
      </c>
      <c r="Q83" s="196"/>
      <c r="R83" s="197">
        <f>SUM(R84:R89)</f>
        <v>0</v>
      </c>
      <c r="S83" s="196"/>
      <c r="T83" s="198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80</v>
      </c>
      <c r="AT83" s="200" t="s">
        <v>71</v>
      </c>
      <c r="AU83" s="200" t="s">
        <v>80</v>
      </c>
      <c r="AY83" s="199" t="s">
        <v>128</v>
      </c>
      <c r="BK83" s="201">
        <f>SUM(BK84:BK89)</f>
        <v>0</v>
      </c>
    </row>
    <row r="84" s="2" customFormat="1" ht="78" customHeight="1">
      <c r="A84" s="38"/>
      <c r="B84" s="39"/>
      <c r="C84" s="204" t="s">
        <v>80</v>
      </c>
      <c r="D84" s="204" t="s">
        <v>131</v>
      </c>
      <c r="E84" s="205" t="s">
        <v>202</v>
      </c>
      <c r="F84" s="206" t="s">
        <v>203</v>
      </c>
      <c r="G84" s="207" t="s">
        <v>147</v>
      </c>
      <c r="H84" s="208">
        <v>1000</v>
      </c>
      <c r="I84" s="209"/>
      <c r="J84" s="210">
        <f>ROUND(I84*H84,2)</f>
        <v>0</v>
      </c>
      <c r="K84" s="206" t="s">
        <v>135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136</v>
      </c>
      <c r="AT84" s="215" t="s">
        <v>131</v>
      </c>
      <c r="AU84" s="215" t="s">
        <v>82</v>
      </c>
      <c r="AY84" s="17" t="s">
        <v>128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80</v>
      </c>
      <c r="BK84" s="216">
        <f>ROUND(I84*H84,2)</f>
        <v>0</v>
      </c>
      <c r="BL84" s="17" t="s">
        <v>136</v>
      </c>
      <c r="BM84" s="215" t="s">
        <v>253</v>
      </c>
    </row>
    <row r="85" s="2" customFormat="1" ht="78" customHeight="1">
      <c r="A85" s="38"/>
      <c r="B85" s="39"/>
      <c r="C85" s="204" t="s">
        <v>82</v>
      </c>
      <c r="D85" s="204" t="s">
        <v>131</v>
      </c>
      <c r="E85" s="205" t="s">
        <v>254</v>
      </c>
      <c r="F85" s="206" t="s">
        <v>255</v>
      </c>
      <c r="G85" s="207" t="s">
        <v>147</v>
      </c>
      <c r="H85" s="208">
        <v>1381</v>
      </c>
      <c r="I85" s="209"/>
      <c r="J85" s="210">
        <f>ROUND(I85*H85,2)</f>
        <v>0</v>
      </c>
      <c r="K85" s="206" t="s">
        <v>135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136</v>
      </c>
      <c r="AT85" s="215" t="s">
        <v>131</v>
      </c>
      <c r="AU85" s="215" t="s">
        <v>82</v>
      </c>
      <c r="AY85" s="17" t="s">
        <v>128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80</v>
      </c>
      <c r="BK85" s="216">
        <f>ROUND(I85*H85,2)</f>
        <v>0</v>
      </c>
      <c r="BL85" s="17" t="s">
        <v>136</v>
      </c>
      <c r="BM85" s="215" t="s">
        <v>256</v>
      </c>
    </row>
    <row r="86" s="13" customFormat="1">
      <c r="A86" s="13"/>
      <c r="B86" s="217"/>
      <c r="C86" s="218"/>
      <c r="D86" s="219" t="s">
        <v>138</v>
      </c>
      <c r="E86" s="220" t="s">
        <v>19</v>
      </c>
      <c r="F86" s="221" t="s">
        <v>257</v>
      </c>
      <c r="G86" s="218"/>
      <c r="H86" s="220" t="s">
        <v>19</v>
      </c>
      <c r="I86" s="222"/>
      <c r="J86" s="218"/>
      <c r="K86" s="218"/>
      <c r="L86" s="223"/>
      <c r="M86" s="224"/>
      <c r="N86" s="225"/>
      <c r="O86" s="225"/>
      <c r="P86" s="225"/>
      <c r="Q86" s="225"/>
      <c r="R86" s="225"/>
      <c r="S86" s="225"/>
      <c r="T86" s="226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7" t="s">
        <v>138</v>
      </c>
      <c r="AU86" s="227" t="s">
        <v>82</v>
      </c>
      <c r="AV86" s="13" t="s">
        <v>80</v>
      </c>
      <c r="AW86" s="13" t="s">
        <v>33</v>
      </c>
      <c r="AX86" s="13" t="s">
        <v>72</v>
      </c>
      <c r="AY86" s="227" t="s">
        <v>128</v>
      </c>
    </row>
    <row r="87" s="14" customFormat="1">
      <c r="A87" s="14"/>
      <c r="B87" s="228"/>
      <c r="C87" s="229"/>
      <c r="D87" s="219" t="s">
        <v>138</v>
      </c>
      <c r="E87" s="230" t="s">
        <v>19</v>
      </c>
      <c r="F87" s="231" t="s">
        <v>258</v>
      </c>
      <c r="G87" s="229"/>
      <c r="H87" s="232">
        <v>550</v>
      </c>
      <c r="I87" s="233"/>
      <c r="J87" s="229"/>
      <c r="K87" s="229"/>
      <c r="L87" s="234"/>
      <c r="M87" s="235"/>
      <c r="N87" s="236"/>
      <c r="O87" s="236"/>
      <c r="P87" s="236"/>
      <c r="Q87" s="236"/>
      <c r="R87" s="236"/>
      <c r="S87" s="236"/>
      <c r="T87" s="237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38" t="s">
        <v>138</v>
      </c>
      <c r="AU87" s="238" t="s">
        <v>82</v>
      </c>
      <c r="AV87" s="14" t="s">
        <v>82</v>
      </c>
      <c r="AW87" s="14" t="s">
        <v>33</v>
      </c>
      <c r="AX87" s="14" t="s">
        <v>72</v>
      </c>
      <c r="AY87" s="238" t="s">
        <v>128</v>
      </c>
    </row>
    <row r="88" s="14" customFormat="1">
      <c r="A88" s="14"/>
      <c r="B88" s="228"/>
      <c r="C88" s="229"/>
      <c r="D88" s="219" t="s">
        <v>138</v>
      </c>
      <c r="E88" s="230" t="s">
        <v>19</v>
      </c>
      <c r="F88" s="231" t="s">
        <v>259</v>
      </c>
      <c r="G88" s="229"/>
      <c r="H88" s="232">
        <v>831</v>
      </c>
      <c r="I88" s="233"/>
      <c r="J88" s="229"/>
      <c r="K88" s="229"/>
      <c r="L88" s="234"/>
      <c r="M88" s="235"/>
      <c r="N88" s="236"/>
      <c r="O88" s="236"/>
      <c r="P88" s="236"/>
      <c r="Q88" s="236"/>
      <c r="R88" s="236"/>
      <c r="S88" s="236"/>
      <c r="T88" s="237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38" t="s">
        <v>138</v>
      </c>
      <c r="AU88" s="238" t="s">
        <v>82</v>
      </c>
      <c r="AV88" s="14" t="s">
        <v>82</v>
      </c>
      <c r="AW88" s="14" t="s">
        <v>33</v>
      </c>
      <c r="AX88" s="14" t="s">
        <v>72</v>
      </c>
      <c r="AY88" s="238" t="s">
        <v>128</v>
      </c>
    </row>
    <row r="89" s="15" customFormat="1">
      <c r="A89" s="15"/>
      <c r="B89" s="239"/>
      <c r="C89" s="240"/>
      <c r="D89" s="219" t="s">
        <v>138</v>
      </c>
      <c r="E89" s="241" t="s">
        <v>19</v>
      </c>
      <c r="F89" s="242" t="s">
        <v>143</v>
      </c>
      <c r="G89" s="240"/>
      <c r="H89" s="243">
        <v>1381</v>
      </c>
      <c r="I89" s="244"/>
      <c r="J89" s="240"/>
      <c r="K89" s="240"/>
      <c r="L89" s="245"/>
      <c r="M89" s="246"/>
      <c r="N89" s="247"/>
      <c r="O89" s="247"/>
      <c r="P89" s="247"/>
      <c r="Q89" s="247"/>
      <c r="R89" s="247"/>
      <c r="S89" s="247"/>
      <c r="T89" s="248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49" t="s">
        <v>138</v>
      </c>
      <c r="AU89" s="249" t="s">
        <v>82</v>
      </c>
      <c r="AV89" s="15" t="s">
        <v>136</v>
      </c>
      <c r="AW89" s="15" t="s">
        <v>33</v>
      </c>
      <c r="AX89" s="15" t="s">
        <v>80</v>
      </c>
      <c r="AY89" s="249" t="s">
        <v>128</v>
      </c>
    </row>
    <row r="90" s="2" customFormat="1" ht="6.96" customHeight="1">
      <c r="A90" s="38"/>
      <c r="B90" s="59"/>
      <c r="C90" s="60"/>
      <c r="D90" s="60"/>
      <c r="E90" s="60"/>
      <c r="F90" s="60"/>
      <c r="G90" s="60"/>
      <c r="H90" s="60"/>
      <c r="I90" s="60"/>
      <c r="J90" s="60"/>
      <c r="K90" s="60"/>
      <c r="L90" s="44"/>
      <c r="M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</sheetData>
  <sheetProtection sheet="1" autoFilter="0" formatColumns="0" formatRows="0" objects="1" scenarios="1" spinCount="100000" saltValue="1yLX0o0C/xsekk5QXY+RSP2brJmhP/pcsbRhmJOChXOtyjQHrUo85HZIq8mt+cO9CgXUyhOtAsC9Siv6xW0rfg==" hashValue="oogbSvNRHHi8KLfer34QRgMmBdsunkzUa5222csx+DW+7KNEU4J0fO3YVRa4v0L0pRDGijrJMz/VJOy2tzyTGQ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Zaplatílek Radek, Ing.</dc:creator>
  <cp:lastModifiedBy>Zaplatílek Radek, Ing.</cp:lastModifiedBy>
  <dcterms:created xsi:type="dcterms:W3CDTF">2024-05-20T08:09:15Z</dcterms:created>
  <dcterms:modified xsi:type="dcterms:W3CDTF">2024-05-20T08:09:26Z</dcterms:modified>
</cp:coreProperties>
</file>